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20" yWindow="45" windowWidth="15180" windowHeight="8820" activeTab="1"/>
  </bookViews>
  <sheets>
    <sheet name="Instructions" sheetId="1" r:id="rId1"/>
    <sheet name="Mana Use" sheetId="2" r:id="rId2"/>
    <sheet name="Casts per Pool" sheetId="3" r:id="rId3"/>
  </sheets>
  <definedNames/>
  <calcPr fullCalcOnLoad="1"/>
</workbook>
</file>

<file path=xl/sharedStrings.xml><?xml version="1.0" encoding="utf-8"?>
<sst xmlns="http://schemas.openxmlformats.org/spreadsheetml/2006/main" count="18" uniqueCount="18">
  <si>
    <t>mana cost per cast:</t>
  </si>
  <si>
    <t>casting delay:</t>
  </si>
  <si>
    <t>fpc:</t>
  </si>
  <si>
    <t>mana pool:</t>
  </si>
  <si>
    <t>actual cast time:</t>
  </si>
  <si>
    <t>regen %:</t>
  </si>
  <si>
    <t>effective regen:</t>
  </si>
  <si>
    <t>casts per pool:</t>
  </si>
  <si>
    <t>for that much mana, the amount of regen needed to cast indefinitely:</t>
  </si>
  <si>
    <t>for that much regen, the amount of mana needed to cast indefinitely:</t>
  </si>
  <si>
    <t>Regen Rate</t>
  </si>
  <si>
    <t>Mana Pool</t>
  </si>
  <si>
    <t>energy shield %:</t>
  </si>
  <si>
    <t>max life:</t>
  </si>
  <si>
    <t>max mana lost to es:</t>
  </si>
  <si>
    <t>mana before energy shield:</t>
  </si>
  <si>
    <t>effective mana after energy shield:</t>
  </si>
  <si>
    <t>effective life: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</si>
</sst>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
    <font>
      <sz val="10"/>
      <name val="Arial"/>
      <family val="0"/>
    </font>
    <font>
      <b/>
      <sz val="10"/>
      <name val="Arial"/>
      <family val="2"/>
    </font>
  </fonts>
  <fills count="4">
    <fill>
      <patternFill/>
    </fill>
    <fill>
      <patternFill patternType="gray125"/>
    </fill>
    <fill>
      <patternFill patternType="solid">
        <fgColor indexed="42"/>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0" fontId="1" fillId="0" borderId="0" xfId="0" applyFont="1" applyAlignment="1">
      <alignment/>
    </xf>
    <xf numFmtId="0" fontId="0" fillId="0" borderId="0" xfId="0" applyAlignment="1" applyProtection="1">
      <alignment/>
      <protection hidden="1"/>
    </xf>
    <xf numFmtId="0" fontId="1" fillId="0" borderId="0" xfId="0" applyFont="1" applyAlignment="1" applyProtection="1">
      <alignment/>
      <protection hidden="1"/>
    </xf>
    <xf numFmtId="9" fontId="1" fillId="0" borderId="0" xfId="19" applyFont="1" applyAlignment="1" applyProtection="1">
      <alignment/>
      <protection hidden="1"/>
    </xf>
    <xf numFmtId="0" fontId="0" fillId="0" borderId="1" xfId="0" applyBorder="1" applyAlignment="1" applyProtection="1">
      <alignment/>
      <protection hidden="1"/>
    </xf>
    <xf numFmtId="0" fontId="0" fillId="0" borderId="0" xfId="0" applyBorder="1" applyAlignment="1" applyProtection="1">
      <alignment/>
      <protection hidden="1"/>
    </xf>
    <xf numFmtId="0" fontId="1" fillId="2" borderId="1" xfId="0" applyFont="1" applyFill="1" applyBorder="1" applyAlignment="1" applyProtection="1">
      <alignment/>
      <protection locked="0"/>
    </xf>
    <xf numFmtId="9" fontId="1" fillId="2" borderId="1" xfId="19" applyFont="1" applyFill="1" applyBorder="1" applyAlignment="1" applyProtection="1">
      <alignment/>
      <protection locked="0"/>
    </xf>
    <xf numFmtId="0" fontId="1" fillId="3" borderId="1" xfId="0" applyFont="1" applyFill="1" applyBorder="1" applyAlignment="1" applyProtection="1">
      <alignment/>
      <protection hidden="1"/>
    </xf>
    <xf numFmtId="9" fontId="1" fillId="3" borderId="1" xfId="19" applyFont="1" applyFill="1" applyBorder="1" applyAlignment="1" applyProtection="1">
      <alignment/>
      <protection hidden="1"/>
    </xf>
    <xf numFmtId="0" fontId="1"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pplyProtection="1">
      <alignment/>
      <protection hidden="1"/>
    </xf>
    <xf numFmtId="0" fontId="1" fillId="0" borderId="0" xfId="0" applyFont="1" applyAlignment="1" applyProtection="1">
      <alignment horizontal="right" vertical="center" textRotation="90"/>
      <protection hidden="1"/>
    </xf>
    <xf numFmtId="0" fontId="1" fillId="0" borderId="0" xfId="0" applyFont="1" applyAlignment="1">
      <alignment horizontal="right" vertical="center"/>
    </xf>
    <xf numFmtId="0" fontId="1" fillId="0" borderId="0" xfId="0" applyFont="1" applyAlignment="1" applyProtection="1">
      <alignment horizontal="center"/>
      <protection hidden="1"/>
    </xf>
    <xf numFmtId="0" fontId="1" fillId="0" borderId="0" xfId="0" applyFont="1" applyAlignment="1">
      <alignment horizontal="center"/>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9</xdr:col>
      <xdr:colOff>0</xdr:colOff>
      <xdr:row>97</xdr:row>
      <xdr:rowOff>0</xdr:rowOff>
    </xdr:to>
    <xdr:sp>
      <xdr:nvSpPr>
        <xdr:cNvPr id="1" name="TextBox 3"/>
        <xdr:cNvSpPr txBox="1">
          <a:spLocks noChangeArrowheads="1"/>
        </xdr:cNvSpPr>
      </xdr:nvSpPr>
      <xdr:spPr>
        <a:xfrm>
          <a:off x="314325" y="161925"/>
          <a:ext cx="4876800" cy="15544800"/>
        </a:xfrm>
        <a:prstGeom prst="rect">
          <a:avLst/>
        </a:prstGeom>
        <a:solidFill>
          <a:srgbClr val="FFFFFF"/>
        </a:solidFill>
        <a:ln w="9525" cmpd="sng">
          <a:solidFill>
            <a:srgbClr val="000000"/>
          </a:solidFill>
          <a:headEnd type="none"/>
          <a:tailEnd type="none"/>
        </a:ln>
      </xdr:spPr>
      <xdr:txBody>
        <a:bodyPr vertOverflow="clip" wrap="square" lIns="182880" tIns="137160" rIns="182880" bIns="137160"/>
        <a:p>
          <a:pPr algn="l">
            <a:defRPr/>
          </a:pPr>
          <a:r>
            <a:rPr lang="en-US" cap="none" sz="1000" b="0" i="0" u="none" baseline="0">
              <a:latin typeface="Arial"/>
              <a:ea typeface="Arial"/>
              <a:cs typeface="Arial"/>
            </a:rPr>
            <a:t>Instructions:
Only enter information in the green boxes.  The rest of them should be protected.
</a:t>
          </a:r>
          <a:r>
            <a:rPr lang="en-US" cap="none" sz="1000" b="1" i="0" u="none" baseline="0">
              <a:latin typeface="Arial"/>
              <a:ea typeface="Arial"/>
              <a:cs typeface="Arial"/>
            </a:rPr>
            <a:t>mana cost per cast:</a:t>
          </a:r>
          <a:r>
            <a:rPr lang="en-US" cap="none" sz="1000" b="0" i="0" u="none" baseline="0">
              <a:latin typeface="Arial"/>
              <a:ea typeface="Arial"/>
              <a:cs typeface="Arial"/>
            </a:rPr>
            <a:t>  pretty obvious, this is the mana it takes to cast a spell.  If you're using a spell like inferno or arctic blast, enter the cost per second.
</a:t>
          </a:r>
          <a:r>
            <a:rPr lang="en-US" cap="none" sz="1000" b="1" i="0" u="none" baseline="0">
              <a:latin typeface="Arial"/>
              <a:ea typeface="Arial"/>
              <a:cs typeface="Arial"/>
            </a:rPr>
            <a:t>casting delay:</a:t>
          </a:r>
          <a:r>
            <a:rPr lang="en-US" cap="none" sz="1000" b="0" i="0" u="none" baseline="0">
              <a:latin typeface="Arial"/>
              <a:ea typeface="Arial"/>
              <a:cs typeface="Arial"/>
            </a:rPr>
            <a:t>  This is measured in seconds.  This should be listed in the skill description.  If you're using a spell that doesn't have a delay, put 0 here.  Exception: if you're using a spell like inferno or arctic blast, you'd put 1 here, since you're spending the given amount of mana once per second.
</a:t>
          </a:r>
          <a:r>
            <a:rPr lang="en-US" cap="none" sz="1000" b="1" i="0" u="none" baseline="0">
              <a:latin typeface="Arial"/>
              <a:ea typeface="Arial"/>
              <a:cs typeface="Arial"/>
            </a:rPr>
            <a:t>fpc:</a:t>
          </a:r>
          <a:r>
            <a:rPr lang="en-US" cap="none" sz="1000" b="0" i="0" u="none" baseline="0">
              <a:latin typeface="Arial"/>
              <a:ea typeface="Arial"/>
              <a:cs typeface="Arial"/>
            </a:rPr>
            <a:t>  This is frames per cast.  You'll have to figure this one out based on how much fast-cast equipment you have.  AFAIK, this table is correct:
13 0-8% faster cast rate
12 9-19%
11 20-36%
10 37-62%
09 63-104%
08 105-199%
07 200%+ 
So if you have 10% faster cast, you'd put 12 in the space.
If you're using a physical attack skill and NOT leeching mana, you'll have to figure out how fast you're attacking.  Obviously this table is meant for casters, but it will still work for physical attacks as long as you're not leeching any mana.  If you're really ambitious, you can figure out how much mana you leech per attack, and then subtract that amount from the mana cost.  Don't expect it to be very accurate, though, since you'll have to deal with blocked shots, critical hits, etc.
If you're using a spell like inferno or arctic blast, put 0 here, since you don't have to re-cast each second.
</a:t>
          </a:r>
          <a:r>
            <a:rPr lang="en-US" cap="none" sz="1000" b="1" i="0" u="none" baseline="0">
              <a:latin typeface="Arial"/>
              <a:ea typeface="Arial"/>
              <a:cs typeface="Arial"/>
            </a:rPr>
            <a:t>Mana pool:</a:t>
          </a:r>
          <a:r>
            <a:rPr lang="en-US" cap="none" sz="1000" b="0" i="0" u="none" baseline="0">
              <a:latin typeface="Arial"/>
              <a:ea typeface="Arial"/>
              <a:cs typeface="Arial"/>
            </a:rPr>
            <a:t> Well duhh, it's how much max mana you have.
</a:t>
          </a:r>
          <a:r>
            <a:rPr lang="en-US" cap="none" sz="1000" b="1" i="0" u="none" baseline="0">
              <a:latin typeface="Arial"/>
              <a:ea typeface="Arial"/>
              <a:cs typeface="Arial"/>
            </a:rPr>
            <a:t>Regen %:</a:t>
          </a:r>
          <a:r>
            <a:rPr lang="en-US" cap="none" sz="1000" b="0" i="0" u="none" baseline="0">
              <a:latin typeface="Arial"/>
              <a:ea typeface="Arial"/>
              <a:cs typeface="Arial"/>
            </a:rPr>
            <a:t> This is from items, or the warmth skill.  So for a 25% ank rune, just put 25%.  If you've got a sorc, you should add the items' % to the warmth %.  Don't add the implicit 100% base regen.  Pretty simple.
</a:t>
          </a:r>
          <a:r>
            <a:rPr lang="en-US" cap="none" sz="1000" b="1" i="0" u="none" baseline="0">
              <a:latin typeface="Arial"/>
              <a:ea typeface="Arial"/>
              <a:cs typeface="Arial"/>
            </a:rPr>
            <a:t>Actual cast time </a:t>
          </a:r>
          <a:r>
            <a:rPr lang="en-US" cap="none" sz="1000" b="0" i="0" u="none" baseline="0">
              <a:latin typeface="Arial"/>
              <a:ea typeface="Arial"/>
              <a:cs typeface="Arial"/>
            </a:rPr>
            <a:t>and</a:t>
          </a:r>
          <a:r>
            <a:rPr lang="en-US" cap="none" sz="1000" b="1" i="0" u="none" baseline="0">
              <a:latin typeface="Arial"/>
              <a:ea typeface="Arial"/>
              <a:cs typeface="Arial"/>
            </a:rPr>
            <a:t> effective regen:</a:t>
          </a:r>
          <a:r>
            <a:rPr lang="en-US" cap="none" sz="1000" b="0" i="0" u="none" baseline="0">
              <a:latin typeface="Arial"/>
              <a:ea typeface="Arial"/>
              <a:cs typeface="Arial"/>
            </a:rPr>
            <a:t>  Ignore these fields.  They're used for calculations.
</a:t>
          </a:r>
          <a:r>
            <a:rPr lang="en-US" cap="none" sz="1000" b="1" i="0" u="none" baseline="0">
              <a:latin typeface="Arial"/>
              <a:ea typeface="Arial"/>
              <a:cs typeface="Arial"/>
            </a:rPr>
            <a:t>Casts per pool: </a:t>
          </a:r>
          <a:r>
            <a:rPr lang="en-US" cap="none" sz="1000" b="0" i="0" u="none" baseline="0">
              <a:latin typeface="Arial"/>
              <a:ea typeface="Arial"/>
              <a:cs typeface="Arial"/>
            </a:rPr>
            <a:t> Don't change this field.  It tells you how many times you can cast your spell without stopping, based on the numbers you entered.  You can see how the number changes, based on whether you add mana or regen.  If it says "infinite" then you already have plenty of mana and regen.
</a:t>
          </a:r>
          <a:r>
            <a:rPr lang="en-US" cap="none" sz="1000" b="1" i="0" u="none" baseline="0">
              <a:latin typeface="Arial"/>
              <a:ea typeface="Arial"/>
              <a:cs typeface="Arial"/>
            </a:rPr>
            <a:t>for that much mana, the amount of regen needed to cast indefinitely:</a:t>
          </a:r>
          <a:r>
            <a:rPr lang="en-US" cap="none" sz="1000" b="0" i="0" u="none" baseline="0">
              <a:latin typeface="Arial"/>
              <a:ea typeface="Arial"/>
              <a:cs typeface="Arial"/>
            </a:rPr>
            <a:t>  This tells you what regen to aim for, if you don't plan on adding any mana.  Remember that you get mana anyway, each time you level up.  Any more regen than what's listed will be wasted, since you'd already regrow the mana you spend.
</a:t>
          </a:r>
          <a:r>
            <a:rPr lang="en-US" cap="none" sz="1000" b="1" i="0" u="none" baseline="0">
              <a:latin typeface="Arial"/>
              <a:ea typeface="Arial"/>
              <a:cs typeface="Arial"/>
            </a:rPr>
            <a:t>for that much regen, the amount of mana needed to cast indefinitely:</a:t>
          </a:r>
          <a:r>
            <a:rPr lang="en-US" cap="none" sz="1000" b="0" i="0" u="none" baseline="0">
              <a:latin typeface="Arial"/>
              <a:ea typeface="Arial"/>
              <a:cs typeface="Arial"/>
            </a:rPr>
            <a:t>  This tells you how much mana to aim for, if you don't plan on adding regen.  Any additional mana would be wasted, since you'd already regrow what you spend.
</a:t>
          </a:r>
          <a:r>
            <a:rPr lang="en-US" cap="none" sz="1000" b="1" i="0" u="none" baseline="0">
              <a:latin typeface="Arial"/>
              <a:ea typeface="Arial"/>
              <a:cs typeface="Arial"/>
            </a:rPr>
            <a:t>Energy Shield calculations:</a:t>
          </a:r>
          <a:r>
            <a:rPr lang="en-US" cap="none" sz="1000" b="0" i="0" u="none" baseline="0">
              <a:latin typeface="Arial"/>
              <a:ea typeface="Arial"/>
              <a:cs typeface="Arial"/>
            </a:rPr>
            <a:t>
If you use energy shield, figure out how much mana you'll have left after energy shield has absorbed the maximum amount of damage.  Use this effective mana number as the size of your mana pool.  You'll have to enter it manually.
</a:t>
          </a:r>
          <a:r>
            <a:rPr lang="en-US" cap="none" sz="1000" b="1" i="0" u="none" baseline="0">
              <a:latin typeface="Arial"/>
              <a:ea typeface="Arial"/>
              <a:cs typeface="Arial"/>
            </a:rPr>
            <a:t>3rd page, Casts per Pool:</a:t>
          </a:r>
          <a:r>
            <a:rPr lang="en-US" cap="none" sz="1000" b="0" i="0" u="none" baseline="0">
              <a:latin typeface="Arial"/>
              <a:ea typeface="Arial"/>
              <a:cs typeface="Arial"/>
            </a:rPr>
            <a:t>
Nothing for you to input here.  It just takes the info about your spell and casting speed, and makes a table so you can see how higher mana and higher regen will change how often you can cast a spell before your mana pool runs out.  If you see "infinite" then it means that you can keep casting your spell forever without running out of mana.  Basically, your mana will regrow before you can use it all.
</a:t>
          </a:r>
          <a:r>
            <a:rPr lang="en-US" cap="none" sz="1000" b="1" i="0" u="none" baseline="0">
              <a:latin typeface="Arial"/>
              <a:ea typeface="Arial"/>
              <a:cs typeface="Arial"/>
            </a:rPr>
            <a:t>Special cases:</a:t>
          </a:r>
          <a:r>
            <a:rPr lang="en-US" cap="none" sz="1000" b="0" i="0" u="none" baseline="0">
              <a:latin typeface="Arial"/>
              <a:ea typeface="Arial"/>
              <a:cs typeface="Arial"/>
            </a:rPr>
            <a:t>
If you're alternating a timered spell and an untimered spell, then add the cost of the two spells together.  Use the time information from the timered spell.  For example:  If you're casting wake of inferno and mind blast (two mind blasts per woi), just use all the information from wake of inferno but add 30 mana (15 per cast of mind blast) to the mana cost.  You should observe your playing style to see how many untimered spells you can fit between your timer delays.
If you have "mana per kill" items, you may want to figure this into your calculation.  If you almost never kill less than one monster per spell cast, you may want to subtract the mpk amount from your spell cost.  Keep in mind that, when you're killing bosses, mpk will not help you.  Also in parties it's less reliable since you will usually not make the last kill.
Energy shield can possibly drain more mana than it should, since it drains mana even if a hit was not successful (and didn't cost you any life).  This means you can lose more than your max life's worth of energy shield mana, and you could still potentially run out of mana.  Keeping a low defense (not something I recommend) should elimintate this problem.  If you have high defense, you should try to have even more mana, to absorb all the false hits.  Another option is running a low % energy shield, or skipping it entirely.
If you play hardcore and never go below half life without drinking a full rejuv, then go ahead and use only half of your life in the energy shield calculation.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F94" sqref="F94"/>
    </sheetView>
  </sheetViews>
  <sheetFormatPr defaultColWidth="9.140625" defaultRowHeight="12.75"/>
  <cols>
    <col min="1" max="1" width="4.7109375" style="0" customWidth="1"/>
  </cols>
  <sheetData/>
  <sheetProtection sheet="1" objects="1" scenarios="1"/>
  <printOptions/>
  <pageMargins left="0.75" right="0.75" top="1" bottom="1" header="0.5" footer="0.5"/>
  <pageSetup orientation="portrait" r:id="rId2"/>
  <drawing r:id="rId1"/>
</worksheet>
</file>

<file path=xl/worksheets/sheet2.xml><?xml version="1.0" encoding="utf-8"?>
<worksheet xmlns="http://schemas.openxmlformats.org/spreadsheetml/2006/main" xmlns:r="http://schemas.openxmlformats.org/officeDocument/2006/relationships">
  <dimension ref="A1:E15"/>
  <sheetViews>
    <sheetView tabSelected="1" workbookViewId="0" topLeftCell="A1">
      <selection activeCell="B15" sqref="B15"/>
    </sheetView>
  </sheetViews>
  <sheetFormatPr defaultColWidth="9.140625" defaultRowHeight="12.75"/>
  <cols>
    <col min="1" max="1" width="33.7109375" style="0" customWidth="1"/>
    <col min="2" max="2" width="8.421875" style="0" bestFit="1" customWidth="1"/>
    <col min="3" max="3" width="3.140625" style="0" customWidth="1"/>
    <col min="4" max="4" width="65.28125" style="0" bestFit="1" customWidth="1"/>
    <col min="5" max="5" width="8.140625" style="0" customWidth="1"/>
  </cols>
  <sheetData>
    <row r="1" spans="1:2" ht="12.75">
      <c r="A1" s="1" t="s">
        <v>0</v>
      </c>
      <c r="B1" s="7">
        <v>123</v>
      </c>
    </row>
    <row r="2" spans="1:2" ht="12.75">
      <c r="A2" s="1" t="s">
        <v>1</v>
      </c>
      <c r="B2" s="7">
        <v>2</v>
      </c>
    </row>
    <row r="3" spans="1:2" ht="12.75">
      <c r="A3" s="1" t="s">
        <v>2</v>
      </c>
      <c r="B3" s="7">
        <v>3</v>
      </c>
    </row>
    <row r="4" spans="1:2" ht="12.75">
      <c r="A4" s="2" t="s">
        <v>4</v>
      </c>
      <c r="B4" s="2">
        <f>IF((B2&gt;0),B2+B3/25,B3/25)</f>
        <v>2.12</v>
      </c>
    </row>
    <row r="5" spans="1:5" ht="12.75">
      <c r="A5" s="1" t="s">
        <v>3</v>
      </c>
      <c r="B5" s="7">
        <v>6000</v>
      </c>
      <c r="D5" s="1" t="s">
        <v>8</v>
      </c>
      <c r="E5" s="10">
        <f>120*B1/B4/B5-1</f>
        <v>0.1603773584905661</v>
      </c>
    </row>
    <row r="6" spans="1:5" ht="12.75">
      <c r="A6" s="1" t="s">
        <v>5</v>
      </c>
      <c r="B6" s="8">
        <v>0.15</v>
      </c>
      <c r="D6" s="1" t="s">
        <v>9</v>
      </c>
      <c r="E6" s="9">
        <f>CEILING(120*B1/B4/B7,1)</f>
        <v>6055</v>
      </c>
    </row>
    <row r="7" spans="1:2" ht="12.75">
      <c r="A7" s="2" t="s">
        <v>6</v>
      </c>
      <c r="B7" s="2">
        <f>B6+1</f>
        <v>1.15</v>
      </c>
    </row>
    <row r="8" spans="1:2" ht="12.75">
      <c r="A8" s="1" t="s">
        <v>7</v>
      </c>
      <c r="B8" s="9" t="str">
        <f>IF((B1-B5*B7*B4/60)&gt;0,(FLOOR((B5)/(B1-(B5*B7*B4/60)),1)),"infinite")</f>
        <v>infinite</v>
      </c>
    </row>
    <row r="10" spans="1:2" ht="12.75">
      <c r="A10" s="11" t="s">
        <v>12</v>
      </c>
      <c r="B10" s="8">
        <v>0</v>
      </c>
    </row>
    <row r="11" spans="1:2" ht="12.75">
      <c r="A11" s="11" t="s">
        <v>13</v>
      </c>
      <c r="B11" s="7">
        <v>0</v>
      </c>
    </row>
    <row r="12" spans="1:2" ht="12.75">
      <c r="A12" s="12" t="s">
        <v>14</v>
      </c>
      <c r="B12" s="13">
        <f>IF(IF(B11*B10*1.5/(1-B10)&gt;0,FLOOR(B11*B10*1.5/(1-B10),1),0)&gt;B13,B13,IF(B11*B10*1.5/(1-B10)&gt;0,FLOOR(B11*B10*1.5/(1-B10),1),0))</f>
        <v>0</v>
      </c>
    </row>
    <row r="13" spans="1:2" ht="12.75">
      <c r="A13" s="11" t="s">
        <v>15</v>
      </c>
      <c r="B13" s="7">
        <v>0</v>
      </c>
    </row>
    <row r="14" spans="1:2" ht="12.75">
      <c r="A14" s="11" t="s">
        <v>16</v>
      </c>
      <c r="B14" s="9">
        <f>B13-B12</f>
        <v>0</v>
      </c>
    </row>
    <row r="15" spans="1:2" ht="12.75">
      <c r="A15" s="11" t="s">
        <v>17</v>
      </c>
      <c r="B15" s="9" t="e">
        <f>FLOOR(IF(B13&gt;B12,B11/(1-B10),B11-B12/B10/1.5*(1-B10)+B12/B10/1.5),1)</f>
        <v>#DIV/0!</v>
      </c>
    </row>
  </sheetData>
  <sheetProtection sheet="1" objects="1" scenarios="1"/>
  <printOption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dimension ref="A1:Q23"/>
  <sheetViews>
    <sheetView workbookViewId="0" topLeftCell="A1">
      <selection activeCell="B23" sqref="B23"/>
    </sheetView>
  </sheetViews>
  <sheetFormatPr defaultColWidth="9.140625" defaultRowHeight="12.75"/>
  <cols>
    <col min="1" max="1" width="3.28125" style="2" customWidth="1"/>
    <col min="2" max="2" width="5.00390625" style="2" bestFit="1" customWidth="1"/>
    <col min="3" max="17" width="6.7109375" style="2" customWidth="1"/>
    <col min="18" max="16384" width="9.140625" style="2" customWidth="1"/>
  </cols>
  <sheetData>
    <row r="1" spans="3:17" ht="12.75">
      <c r="C1" s="16" t="s">
        <v>10</v>
      </c>
      <c r="D1" s="17"/>
      <c r="E1" s="17"/>
      <c r="F1" s="17"/>
      <c r="G1" s="17"/>
      <c r="H1" s="17"/>
      <c r="I1" s="17"/>
      <c r="J1" s="17"/>
      <c r="K1" s="17"/>
      <c r="L1" s="17"/>
      <c r="M1" s="17"/>
      <c r="N1" s="18"/>
      <c r="O1" s="18"/>
      <c r="P1" s="18"/>
      <c r="Q1" s="18"/>
    </row>
    <row r="2" spans="2:17" ht="12.75">
      <c r="B2" s="3"/>
      <c r="C2" s="4">
        <v>0</v>
      </c>
      <c r="D2" s="4">
        <v>0.25</v>
      </c>
      <c r="E2" s="4">
        <v>0.5</v>
      </c>
      <c r="F2" s="4">
        <v>0.75</v>
      </c>
      <c r="G2" s="4">
        <v>1</v>
      </c>
      <c r="H2" s="4">
        <v>1.25</v>
      </c>
      <c r="I2" s="4">
        <v>1.5</v>
      </c>
      <c r="J2" s="4">
        <v>1.75</v>
      </c>
      <c r="K2" s="4">
        <v>2</v>
      </c>
      <c r="L2" s="4">
        <v>2.25</v>
      </c>
      <c r="M2" s="4">
        <v>2.5</v>
      </c>
      <c r="N2" s="4">
        <v>3</v>
      </c>
      <c r="O2" s="4">
        <v>3.5</v>
      </c>
      <c r="P2" s="4">
        <v>4</v>
      </c>
      <c r="Q2" s="4">
        <v>4.5</v>
      </c>
    </row>
    <row r="3" spans="1:17" ht="12.75">
      <c r="A3" s="14" t="s">
        <v>11</v>
      </c>
      <c r="B3" s="3">
        <v>100</v>
      </c>
      <c r="C3" s="5">
        <f>IF(('Mana Use'!$B$1-$B3*(C$2+1)*'Mana Use'!$B$4/60)&gt;0,FLOOR($B3/('Mana Use'!$B$1-$B3*(C$2+1)*'Mana Use'!$B$4/60),1),"infinite")</f>
        <v>0</v>
      </c>
      <c r="D3" s="5">
        <f>IF(('Mana Use'!$B$1-$B3*(D$2+1)*'Mana Use'!$B$4/60)&gt;0,FLOOR($B3/('Mana Use'!$B$1-$B3*(D$2+1)*'Mana Use'!$B$4/60),1),"infinite")</f>
        <v>0</v>
      </c>
      <c r="E3" s="5">
        <f>IF(('Mana Use'!$B$1-$B3*(E$2+1)*'Mana Use'!$B$4/60)&gt;0,FLOOR($B3/('Mana Use'!$B$1-$B3*(E$2+1)*'Mana Use'!$B$4/60),1),"infinite")</f>
        <v>0</v>
      </c>
      <c r="F3" s="5">
        <f>IF(('Mana Use'!$B$1-$B3*(F$2+1)*'Mana Use'!$B$4/60)&gt;0,FLOOR($B3/('Mana Use'!$B$1-$B3*(F$2+1)*'Mana Use'!$B$4/60),1),"infinite")</f>
        <v>0</v>
      </c>
      <c r="G3" s="5">
        <f>IF(('Mana Use'!$B$1-$B3*(G$2+1)*'Mana Use'!$B$4/60)&gt;0,FLOOR($B3/('Mana Use'!$B$1-$B3*(G$2+1)*'Mana Use'!$B$4/60),1),"infinite")</f>
        <v>0</v>
      </c>
      <c r="H3" s="5">
        <f>IF(('Mana Use'!$B$1-$B3*(H$2+1)*'Mana Use'!$B$4/60)&gt;0,FLOOR($B3/('Mana Use'!$B$1-$B3*(H$2+1)*'Mana Use'!$B$4/60),1),"infinite")</f>
        <v>0</v>
      </c>
      <c r="I3" s="5">
        <f>IF(('Mana Use'!$B$1-$B3*(I$2+1)*'Mana Use'!$B$4/60)&gt;0,FLOOR($B3/('Mana Use'!$B$1-$B3*(I$2+1)*'Mana Use'!$B$4/60),1),"infinite")</f>
        <v>0</v>
      </c>
      <c r="J3" s="5">
        <f>IF(('Mana Use'!$B$1-$B3*(J$2+1)*'Mana Use'!$B$4/60)&gt;0,FLOOR($B3/('Mana Use'!$B$1-$B3*(J$2+1)*'Mana Use'!$B$4/60),1),"infinite")</f>
        <v>0</v>
      </c>
      <c r="K3" s="5">
        <f>IF(('Mana Use'!$B$1-$B3*(K$2+1)*'Mana Use'!$B$4/60)&gt;0,FLOOR($B3/('Mana Use'!$B$1-$B3*(K$2+1)*'Mana Use'!$B$4/60),1),"infinite")</f>
        <v>0</v>
      </c>
      <c r="L3" s="5">
        <f>IF(('Mana Use'!$B$1-$B3*(L$2+1)*'Mana Use'!$B$4/60)&gt;0,FLOOR($B3/('Mana Use'!$B$1-$B3*(L$2+1)*'Mana Use'!$B$4/60),1),"infinite")</f>
        <v>0</v>
      </c>
      <c r="M3" s="5">
        <f>IF(('Mana Use'!$B$1-$B3*(M$2+1)*'Mana Use'!$B$4/60)&gt;0,FLOOR($B3/('Mana Use'!$B$1-$B3*(M$2+1)*'Mana Use'!$B$4/60),1),"infinite")</f>
        <v>0</v>
      </c>
      <c r="N3" s="5">
        <f>IF(('Mana Use'!$B$1-$B3*(N$2+1)*'Mana Use'!$B$4/60)&gt;0,FLOOR($B3/('Mana Use'!$B$1-$B3*(N$2+1)*'Mana Use'!$B$4/60),1),"infinite")</f>
        <v>0</v>
      </c>
      <c r="O3" s="5">
        <f>IF(('Mana Use'!$B$1-$B3*(O$2+1)*'Mana Use'!$B$4/60)&gt;0,FLOOR($B3/('Mana Use'!$B$1-$B3*(O$2+1)*'Mana Use'!$B$4/60),1),"infinite")</f>
        <v>0</v>
      </c>
      <c r="P3" s="5">
        <f>IF(('Mana Use'!$B$1-$B3*(P$2+1)*'Mana Use'!$B$4/60)&gt;0,FLOOR($B3/('Mana Use'!$B$1-$B3*(P$2+1)*'Mana Use'!$B$4/60),1),"infinite")</f>
        <v>0</v>
      </c>
      <c r="Q3" s="5">
        <f>IF(('Mana Use'!$B$1-$B3*(Q$2+1)*'Mana Use'!$B$4/60)&gt;0,FLOOR($B3/('Mana Use'!$B$1-$B3*(Q$2+1)*'Mana Use'!$B$4/60),1),"infinite")</f>
        <v>0</v>
      </c>
    </row>
    <row r="4" spans="1:17" ht="12.75">
      <c r="A4" s="15"/>
      <c r="B4" s="3">
        <v>150</v>
      </c>
      <c r="C4" s="5">
        <f>IF(('Mana Use'!$B$1-$B4*(C$2+1)*'Mana Use'!$B$4/60)&gt;0,FLOOR($B4/('Mana Use'!$B$1-$B4*(C$2+1)*'Mana Use'!$B$4/60),1),"infinite")</f>
        <v>1</v>
      </c>
      <c r="D4" s="5">
        <f>IF(('Mana Use'!$B$1-$B4*(D$2+1)*'Mana Use'!$B$4/60)&gt;0,FLOOR($B4/('Mana Use'!$B$1-$B4*(D$2+1)*'Mana Use'!$B$4/60),1),"infinite")</f>
        <v>1</v>
      </c>
      <c r="E4" s="5">
        <f>IF(('Mana Use'!$B$1-$B4*(E$2+1)*'Mana Use'!$B$4/60)&gt;0,FLOOR($B4/('Mana Use'!$B$1-$B4*(E$2+1)*'Mana Use'!$B$4/60),1),"infinite")</f>
        <v>1</v>
      </c>
      <c r="F4" s="5">
        <f>IF(('Mana Use'!$B$1-$B4*(F$2+1)*'Mana Use'!$B$4/60)&gt;0,FLOOR($B4/('Mana Use'!$B$1-$B4*(F$2+1)*'Mana Use'!$B$4/60),1),"infinite")</f>
        <v>1</v>
      </c>
      <c r="G4" s="5">
        <f>IF(('Mana Use'!$B$1-$B4*(G$2+1)*'Mana Use'!$B$4/60)&gt;0,FLOOR($B4/('Mana Use'!$B$1-$B4*(G$2+1)*'Mana Use'!$B$4/60),1),"infinite")</f>
        <v>1</v>
      </c>
      <c r="H4" s="5">
        <f>IF(('Mana Use'!$B$1-$B4*(H$2+1)*'Mana Use'!$B$4/60)&gt;0,FLOOR($B4/('Mana Use'!$B$1-$B4*(H$2+1)*'Mana Use'!$B$4/60),1),"infinite")</f>
        <v>1</v>
      </c>
      <c r="I4" s="5">
        <f>IF(('Mana Use'!$B$1-$B4*(I$2+1)*'Mana Use'!$B$4/60)&gt;0,FLOOR($B4/('Mana Use'!$B$1-$B4*(I$2+1)*'Mana Use'!$B$4/60),1),"infinite")</f>
        <v>1</v>
      </c>
      <c r="J4" s="5">
        <f>IF(('Mana Use'!$B$1-$B4*(J$2+1)*'Mana Use'!$B$4/60)&gt;0,FLOOR($B4/('Mana Use'!$B$1-$B4*(J$2+1)*'Mana Use'!$B$4/60),1),"infinite")</f>
        <v>1</v>
      </c>
      <c r="K4" s="5">
        <f>IF(('Mana Use'!$B$1-$B4*(K$2+1)*'Mana Use'!$B$4/60)&gt;0,FLOOR($B4/('Mana Use'!$B$1-$B4*(K$2+1)*'Mana Use'!$B$4/60),1),"infinite")</f>
        <v>1</v>
      </c>
      <c r="L4" s="5">
        <f>IF(('Mana Use'!$B$1-$B4*(L$2+1)*'Mana Use'!$B$4/60)&gt;0,FLOOR($B4/('Mana Use'!$B$1-$B4*(L$2+1)*'Mana Use'!$B$4/60),1),"infinite")</f>
        <v>1</v>
      </c>
      <c r="M4" s="5">
        <f>IF(('Mana Use'!$B$1-$B4*(M$2+1)*'Mana Use'!$B$4/60)&gt;0,FLOOR($B4/('Mana Use'!$B$1-$B4*(M$2+1)*'Mana Use'!$B$4/60),1),"infinite")</f>
        <v>1</v>
      </c>
      <c r="N4" s="5">
        <f>IF(('Mana Use'!$B$1-$B4*(N$2+1)*'Mana Use'!$B$4/60)&gt;0,FLOOR($B4/('Mana Use'!$B$1-$B4*(N$2+1)*'Mana Use'!$B$4/60),1),"infinite")</f>
        <v>1</v>
      </c>
      <c r="O4" s="5">
        <f>IF(('Mana Use'!$B$1-$B4*(O$2+1)*'Mana Use'!$B$4/60)&gt;0,FLOOR($B4/('Mana Use'!$B$1-$B4*(O$2+1)*'Mana Use'!$B$4/60),1),"infinite")</f>
        <v>1</v>
      </c>
      <c r="P4" s="5">
        <f>IF(('Mana Use'!$B$1-$B4*(P$2+1)*'Mana Use'!$B$4/60)&gt;0,FLOOR($B4/('Mana Use'!$B$1-$B4*(P$2+1)*'Mana Use'!$B$4/60),1),"infinite")</f>
        <v>1</v>
      </c>
      <c r="Q4" s="5">
        <f>IF(('Mana Use'!$B$1-$B4*(Q$2+1)*'Mana Use'!$B$4/60)&gt;0,FLOOR($B4/('Mana Use'!$B$1-$B4*(Q$2+1)*'Mana Use'!$B$4/60),1),"infinite")</f>
        <v>1</v>
      </c>
    </row>
    <row r="5" spans="1:17" ht="12.75">
      <c r="A5" s="15"/>
      <c r="B5" s="3">
        <v>200</v>
      </c>
      <c r="C5" s="5">
        <f>IF(('Mana Use'!$B$1-$B5*(C$2+1)*'Mana Use'!$B$4/60)&gt;0,FLOOR($B5/('Mana Use'!$B$1-$B5*(C$2+1)*'Mana Use'!$B$4/60),1),"infinite")</f>
        <v>1</v>
      </c>
      <c r="D5" s="5">
        <f>IF(('Mana Use'!$B$1-$B5*(D$2+1)*'Mana Use'!$B$4/60)&gt;0,FLOOR($B5/('Mana Use'!$B$1-$B5*(D$2+1)*'Mana Use'!$B$4/60),1),"infinite")</f>
        <v>1</v>
      </c>
      <c r="E5" s="5">
        <f>IF(('Mana Use'!$B$1-$B5*(E$2+1)*'Mana Use'!$B$4/60)&gt;0,FLOOR($B5/('Mana Use'!$B$1-$B5*(E$2+1)*'Mana Use'!$B$4/60),1),"infinite")</f>
        <v>1</v>
      </c>
      <c r="F5" s="5">
        <f>IF(('Mana Use'!$B$1-$B5*(F$2+1)*'Mana Use'!$B$4/60)&gt;0,FLOOR($B5/('Mana Use'!$B$1-$B5*(F$2+1)*'Mana Use'!$B$4/60),1),"infinite")</f>
        <v>1</v>
      </c>
      <c r="G5" s="5">
        <f>IF(('Mana Use'!$B$1-$B5*(G$2+1)*'Mana Use'!$B$4/60)&gt;0,FLOOR($B5/('Mana Use'!$B$1-$B5*(G$2+1)*'Mana Use'!$B$4/60),1),"infinite")</f>
        <v>1</v>
      </c>
      <c r="H5" s="5">
        <f>IF(('Mana Use'!$B$1-$B5*(H$2+1)*'Mana Use'!$B$4/60)&gt;0,FLOOR($B5/('Mana Use'!$B$1-$B5*(H$2+1)*'Mana Use'!$B$4/60),1),"infinite")</f>
        <v>1</v>
      </c>
      <c r="I5" s="5">
        <f>IF(('Mana Use'!$B$1-$B5*(I$2+1)*'Mana Use'!$B$4/60)&gt;0,FLOOR($B5/('Mana Use'!$B$1-$B5*(I$2+1)*'Mana Use'!$B$4/60),1),"infinite")</f>
        <v>1</v>
      </c>
      <c r="J5" s="5">
        <f>IF(('Mana Use'!$B$1-$B5*(J$2+1)*'Mana Use'!$B$4/60)&gt;0,FLOOR($B5/('Mana Use'!$B$1-$B5*(J$2+1)*'Mana Use'!$B$4/60),1),"infinite")</f>
        <v>1</v>
      </c>
      <c r="K5" s="5">
        <f>IF(('Mana Use'!$B$1-$B5*(K$2+1)*'Mana Use'!$B$4/60)&gt;0,FLOOR($B5/('Mana Use'!$B$1-$B5*(K$2+1)*'Mana Use'!$B$4/60),1),"infinite")</f>
        <v>1</v>
      </c>
      <c r="L5" s="5">
        <f>IF(('Mana Use'!$B$1-$B5*(L$2+1)*'Mana Use'!$B$4/60)&gt;0,FLOOR($B5/('Mana Use'!$B$1-$B5*(L$2+1)*'Mana Use'!$B$4/60),1),"infinite")</f>
        <v>1</v>
      </c>
      <c r="M5" s="5">
        <f>IF(('Mana Use'!$B$1-$B5*(M$2+1)*'Mana Use'!$B$4/60)&gt;0,FLOOR($B5/('Mana Use'!$B$1-$B5*(M$2+1)*'Mana Use'!$B$4/60),1),"infinite")</f>
        <v>2</v>
      </c>
      <c r="N5" s="5">
        <f>IF(('Mana Use'!$B$1-$B5*(N$2+1)*'Mana Use'!$B$4/60)&gt;0,FLOOR($B5/('Mana Use'!$B$1-$B5*(N$2+1)*'Mana Use'!$B$4/60),1),"infinite")</f>
        <v>2</v>
      </c>
      <c r="O5" s="5">
        <f>IF(('Mana Use'!$B$1-$B5*(O$2+1)*'Mana Use'!$B$4/60)&gt;0,FLOOR($B5/('Mana Use'!$B$1-$B5*(O$2+1)*'Mana Use'!$B$4/60),1),"infinite")</f>
        <v>2</v>
      </c>
      <c r="P5" s="5">
        <f>IF(('Mana Use'!$B$1-$B5*(P$2+1)*'Mana Use'!$B$4/60)&gt;0,FLOOR($B5/('Mana Use'!$B$1-$B5*(P$2+1)*'Mana Use'!$B$4/60),1),"infinite")</f>
        <v>2</v>
      </c>
      <c r="Q5" s="5">
        <f>IF(('Mana Use'!$B$1-$B5*(Q$2+1)*'Mana Use'!$B$4/60)&gt;0,FLOOR($B5/('Mana Use'!$B$1-$B5*(Q$2+1)*'Mana Use'!$B$4/60),1),"infinite")</f>
        <v>2</v>
      </c>
    </row>
    <row r="6" spans="1:17" ht="12.75">
      <c r="A6" s="15"/>
      <c r="B6" s="3">
        <v>250</v>
      </c>
      <c r="C6" s="5">
        <f>IF(('Mana Use'!$B$1-$B6*(C$2+1)*'Mana Use'!$B$4/60)&gt;0,FLOOR($B6/('Mana Use'!$B$1-$B6*(C$2+1)*'Mana Use'!$B$4/60),1),"infinite")</f>
        <v>2</v>
      </c>
      <c r="D6" s="5">
        <f>IF(('Mana Use'!$B$1-$B6*(D$2+1)*'Mana Use'!$B$4/60)&gt;0,FLOOR($B6/('Mana Use'!$B$1-$B6*(D$2+1)*'Mana Use'!$B$4/60),1),"infinite")</f>
        <v>2</v>
      </c>
      <c r="E6" s="5">
        <f>IF(('Mana Use'!$B$1-$B6*(E$2+1)*'Mana Use'!$B$4/60)&gt;0,FLOOR($B6/('Mana Use'!$B$1-$B6*(E$2+1)*'Mana Use'!$B$4/60),1),"infinite")</f>
        <v>2</v>
      </c>
      <c r="F6" s="5">
        <f>IF(('Mana Use'!$B$1-$B6*(F$2+1)*'Mana Use'!$B$4/60)&gt;0,FLOOR($B6/('Mana Use'!$B$1-$B6*(F$2+1)*'Mana Use'!$B$4/60),1),"infinite")</f>
        <v>2</v>
      </c>
      <c r="G6" s="5">
        <f>IF(('Mana Use'!$B$1-$B6*(G$2+1)*'Mana Use'!$B$4/60)&gt;0,FLOOR($B6/('Mana Use'!$B$1-$B6*(G$2+1)*'Mana Use'!$B$4/60),1),"infinite")</f>
        <v>2</v>
      </c>
      <c r="H6" s="5">
        <f>IF(('Mana Use'!$B$1-$B6*(H$2+1)*'Mana Use'!$B$4/60)&gt;0,FLOOR($B6/('Mana Use'!$B$1-$B6*(H$2+1)*'Mana Use'!$B$4/60),1),"infinite")</f>
        <v>2</v>
      </c>
      <c r="I6" s="5">
        <f>IF(('Mana Use'!$B$1-$B6*(I$2+1)*'Mana Use'!$B$4/60)&gt;0,FLOOR($B6/('Mana Use'!$B$1-$B6*(I$2+1)*'Mana Use'!$B$4/60),1),"infinite")</f>
        <v>2</v>
      </c>
      <c r="J6" s="5">
        <f>IF(('Mana Use'!$B$1-$B6*(J$2+1)*'Mana Use'!$B$4/60)&gt;0,FLOOR($B6/('Mana Use'!$B$1-$B6*(J$2+1)*'Mana Use'!$B$4/60),1),"infinite")</f>
        <v>2</v>
      </c>
      <c r="K6" s="5">
        <f>IF(('Mana Use'!$B$1-$B6*(K$2+1)*'Mana Use'!$B$4/60)&gt;0,FLOOR($B6/('Mana Use'!$B$1-$B6*(K$2+1)*'Mana Use'!$B$4/60),1),"infinite")</f>
        <v>2</v>
      </c>
      <c r="L6" s="5">
        <f>IF(('Mana Use'!$B$1-$B6*(L$2+1)*'Mana Use'!$B$4/60)&gt;0,FLOOR($B6/('Mana Use'!$B$1-$B6*(L$2+1)*'Mana Use'!$B$4/60),1),"infinite")</f>
        <v>2</v>
      </c>
      <c r="M6" s="5">
        <f>IF(('Mana Use'!$B$1-$B6*(M$2+1)*'Mana Use'!$B$4/60)&gt;0,FLOOR($B6/('Mana Use'!$B$1-$B6*(M$2+1)*'Mana Use'!$B$4/60),1),"infinite")</f>
        <v>2</v>
      </c>
      <c r="N6" s="5">
        <f>IF(('Mana Use'!$B$1-$B6*(N$2+1)*'Mana Use'!$B$4/60)&gt;0,FLOOR($B6/('Mana Use'!$B$1-$B6*(N$2+1)*'Mana Use'!$B$4/60),1),"infinite")</f>
        <v>2</v>
      </c>
      <c r="O6" s="5">
        <f>IF(('Mana Use'!$B$1-$B6*(O$2+1)*'Mana Use'!$B$4/60)&gt;0,FLOOR($B6/('Mana Use'!$B$1-$B6*(O$2+1)*'Mana Use'!$B$4/60),1),"infinite")</f>
        <v>3</v>
      </c>
      <c r="P6" s="5">
        <f>IF(('Mana Use'!$B$1-$B6*(P$2+1)*'Mana Use'!$B$4/60)&gt;0,FLOOR($B6/('Mana Use'!$B$1-$B6*(P$2+1)*'Mana Use'!$B$4/60),1),"infinite")</f>
        <v>3</v>
      </c>
      <c r="Q6" s="5">
        <f>IF(('Mana Use'!$B$1-$B6*(Q$2+1)*'Mana Use'!$B$4/60)&gt;0,FLOOR($B6/('Mana Use'!$B$1-$B6*(Q$2+1)*'Mana Use'!$B$4/60),1),"infinite")</f>
        <v>3</v>
      </c>
    </row>
    <row r="7" spans="1:17" ht="12.75">
      <c r="A7" s="15"/>
      <c r="B7" s="3">
        <v>300</v>
      </c>
      <c r="C7" s="5">
        <f>IF(('Mana Use'!$B$1-$B7*(C$2+1)*'Mana Use'!$B$4/60)&gt;0,FLOOR($B7/('Mana Use'!$B$1-$B7*(C$2+1)*'Mana Use'!$B$4/60),1),"infinite")</f>
        <v>2</v>
      </c>
      <c r="D7" s="5">
        <f>IF(('Mana Use'!$B$1-$B7*(D$2+1)*'Mana Use'!$B$4/60)&gt;0,FLOOR($B7/('Mana Use'!$B$1-$B7*(D$2+1)*'Mana Use'!$B$4/60),1),"infinite")</f>
        <v>2</v>
      </c>
      <c r="E7" s="5">
        <f>IF(('Mana Use'!$B$1-$B7*(E$2+1)*'Mana Use'!$B$4/60)&gt;0,FLOOR($B7/('Mana Use'!$B$1-$B7*(E$2+1)*'Mana Use'!$B$4/60),1),"infinite")</f>
        <v>2</v>
      </c>
      <c r="F7" s="5">
        <f>IF(('Mana Use'!$B$1-$B7*(F$2+1)*'Mana Use'!$B$4/60)&gt;0,FLOOR($B7/('Mana Use'!$B$1-$B7*(F$2+1)*'Mana Use'!$B$4/60),1),"infinite")</f>
        <v>2</v>
      </c>
      <c r="G7" s="5">
        <f>IF(('Mana Use'!$B$1-$B7*(G$2+1)*'Mana Use'!$B$4/60)&gt;0,FLOOR($B7/('Mana Use'!$B$1-$B7*(G$2+1)*'Mana Use'!$B$4/60),1),"infinite")</f>
        <v>2</v>
      </c>
      <c r="H7" s="5">
        <f>IF(('Mana Use'!$B$1-$B7*(H$2+1)*'Mana Use'!$B$4/60)&gt;0,FLOOR($B7/('Mana Use'!$B$1-$B7*(H$2+1)*'Mana Use'!$B$4/60),1),"infinite")</f>
        <v>3</v>
      </c>
      <c r="I7" s="5">
        <f>IF(('Mana Use'!$B$1-$B7*(I$2+1)*'Mana Use'!$B$4/60)&gt;0,FLOOR($B7/('Mana Use'!$B$1-$B7*(I$2+1)*'Mana Use'!$B$4/60),1),"infinite")</f>
        <v>3</v>
      </c>
      <c r="J7" s="5">
        <f>IF(('Mana Use'!$B$1-$B7*(J$2+1)*'Mana Use'!$B$4/60)&gt;0,FLOOR($B7/('Mana Use'!$B$1-$B7*(J$2+1)*'Mana Use'!$B$4/60),1),"infinite")</f>
        <v>3</v>
      </c>
      <c r="K7" s="5">
        <f>IF(('Mana Use'!$B$1-$B7*(K$2+1)*'Mana Use'!$B$4/60)&gt;0,FLOOR($B7/('Mana Use'!$B$1-$B7*(K$2+1)*'Mana Use'!$B$4/60),1),"infinite")</f>
        <v>3</v>
      </c>
      <c r="L7" s="5">
        <f>IF(('Mana Use'!$B$1-$B7*(L$2+1)*'Mana Use'!$B$4/60)&gt;0,FLOOR($B7/('Mana Use'!$B$1-$B7*(L$2+1)*'Mana Use'!$B$4/60),1),"infinite")</f>
        <v>3</v>
      </c>
      <c r="M7" s="5">
        <f>IF(('Mana Use'!$B$1-$B7*(M$2+1)*'Mana Use'!$B$4/60)&gt;0,FLOOR($B7/('Mana Use'!$B$1-$B7*(M$2+1)*'Mana Use'!$B$4/60),1),"infinite")</f>
        <v>3</v>
      </c>
      <c r="N7" s="5">
        <f>IF(('Mana Use'!$B$1-$B7*(N$2+1)*'Mana Use'!$B$4/60)&gt;0,FLOOR($B7/('Mana Use'!$B$1-$B7*(N$2+1)*'Mana Use'!$B$4/60),1),"infinite")</f>
        <v>3</v>
      </c>
      <c r="O7" s="5">
        <f>IF(('Mana Use'!$B$1-$B7*(O$2+1)*'Mana Use'!$B$4/60)&gt;0,FLOOR($B7/('Mana Use'!$B$1-$B7*(O$2+1)*'Mana Use'!$B$4/60),1),"infinite")</f>
        <v>3</v>
      </c>
      <c r="P7" s="5">
        <f>IF(('Mana Use'!$B$1-$B7*(P$2+1)*'Mana Use'!$B$4/60)&gt;0,FLOOR($B7/('Mana Use'!$B$1-$B7*(P$2+1)*'Mana Use'!$B$4/60),1),"infinite")</f>
        <v>4</v>
      </c>
      <c r="Q7" s="5">
        <f>IF(('Mana Use'!$B$1-$B7*(Q$2+1)*'Mana Use'!$B$4/60)&gt;0,FLOOR($B7/('Mana Use'!$B$1-$B7*(Q$2+1)*'Mana Use'!$B$4/60),1),"infinite")</f>
        <v>4</v>
      </c>
    </row>
    <row r="8" spans="1:17" ht="12.75">
      <c r="A8" s="15"/>
      <c r="B8" s="3">
        <v>350</v>
      </c>
      <c r="C8" s="5">
        <f>IF(('Mana Use'!$B$1-$B8*(C$2+1)*'Mana Use'!$B$4/60)&gt;0,FLOOR($B8/('Mana Use'!$B$1-$B8*(C$2+1)*'Mana Use'!$B$4/60),1),"infinite")</f>
        <v>3</v>
      </c>
      <c r="D8" s="5">
        <f>IF(('Mana Use'!$B$1-$B8*(D$2+1)*'Mana Use'!$B$4/60)&gt;0,FLOOR($B8/('Mana Use'!$B$1-$B8*(D$2+1)*'Mana Use'!$B$4/60),1),"infinite")</f>
        <v>3</v>
      </c>
      <c r="E8" s="5">
        <f>IF(('Mana Use'!$B$1-$B8*(E$2+1)*'Mana Use'!$B$4/60)&gt;0,FLOOR($B8/('Mana Use'!$B$1-$B8*(E$2+1)*'Mana Use'!$B$4/60),1),"infinite")</f>
        <v>3</v>
      </c>
      <c r="F8" s="5">
        <f>IF(('Mana Use'!$B$1-$B8*(F$2+1)*'Mana Use'!$B$4/60)&gt;0,FLOOR($B8/('Mana Use'!$B$1-$B8*(F$2+1)*'Mana Use'!$B$4/60),1),"infinite")</f>
        <v>3</v>
      </c>
      <c r="G8" s="5">
        <f>IF(('Mana Use'!$B$1-$B8*(G$2+1)*'Mana Use'!$B$4/60)&gt;0,FLOOR($B8/('Mana Use'!$B$1-$B8*(G$2+1)*'Mana Use'!$B$4/60),1),"infinite")</f>
        <v>3</v>
      </c>
      <c r="H8" s="5">
        <f>IF(('Mana Use'!$B$1-$B8*(H$2+1)*'Mana Use'!$B$4/60)&gt;0,FLOOR($B8/('Mana Use'!$B$1-$B8*(H$2+1)*'Mana Use'!$B$4/60),1),"infinite")</f>
        <v>3</v>
      </c>
      <c r="I8" s="5">
        <f>IF(('Mana Use'!$B$1-$B8*(I$2+1)*'Mana Use'!$B$4/60)&gt;0,FLOOR($B8/('Mana Use'!$B$1-$B8*(I$2+1)*'Mana Use'!$B$4/60),1),"infinite")</f>
        <v>3</v>
      </c>
      <c r="J8" s="5">
        <f>IF(('Mana Use'!$B$1-$B8*(J$2+1)*'Mana Use'!$B$4/60)&gt;0,FLOOR($B8/('Mana Use'!$B$1-$B8*(J$2+1)*'Mana Use'!$B$4/60),1),"infinite")</f>
        <v>3</v>
      </c>
      <c r="K8" s="5">
        <f>IF(('Mana Use'!$B$1-$B8*(K$2+1)*'Mana Use'!$B$4/60)&gt;0,FLOOR($B8/('Mana Use'!$B$1-$B8*(K$2+1)*'Mana Use'!$B$4/60),1),"infinite")</f>
        <v>4</v>
      </c>
      <c r="L8" s="5">
        <f>IF(('Mana Use'!$B$1-$B8*(L$2+1)*'Mana Use'!$B$4/60)&gt;0,FLOOR($B8/('Mana Use'!$B$1-$B8*(L$2+1)*'Mana Use'!$B$4/60),1),"infinite")</f>
        <v>4</v>
      </c>
      <c r="M8" s="5">
        <f>IF(('Mana Use'!$B$1-$B8*(M$2+1)*'Mana Use'!$B$4/60)&gt;0,FLOOR($B8/('Mana Use'!$B$1-$B8*(M$2+1)*'Mana Use'!$B$4/60),1),"infinite")</f>
        <v>4</v>
      </c>
      <c r="N8" s="5">
        <f>IF(('Mana Use'!$B$1-$B8*(N$2+1)*'Mana Use'!$B$4/60)&gt;0,FLOOR($B8/('Mana Use'!$B$1-$B8*(N$2+1)*'Mana Use'!$B$4/60),1),"infinite")</f>
        <v>4</v>
      </c>
      <c r="O8" s="5">
        <f>IF(('Mana Use'!$B$1-$B8*(O$2+1)*'Mana Use'!$B$4/60)&gt;0,FLOOR($B8/('Mana Use'!$B$1-$B8*(O$2+1)*'Mana Use'!$B$4/60),1),"infinite")</f>
        <v>5</v>
      </c>
      <c r="P8" s="5">
        <f>IF(('Mana Use'!$B$1-$B8*(P$2+1)*'Mana Use'!$B$4/60)&gt;0,FLOOR($B8/('Mana Use'!$B$1-$B8*(P$2+1)*'Mana Use'!$B$4/60),1),"infinite")</f>
        <v>5</v>
      </c>
      <c r="Q8" s="5">
        <f>IF(('Mana Use'!$B$1-$B8*(Q$2+1)*'Mana Use'!$B$4/60)&gt;0,FLOOR($B8/('Mana Use'!$B$1-$B8*(Q$2+1)*'Mana Use'!$B$4/60),1),"infinite")</f>
        <v>6</v>
      </c>
    </row>
    <row r="9" spans="1:17" ht="12.75">
      <c r="A9" s="15"/>
      <c r="B9" s="3">
        <v>400</v>
      </c>
      <c r="C9" s="5">
        <f>IF(('Mana Use'!$B$1-$B9*(C$2+1)*'Mana Use'!$B$4/60)&gt;0,FLOOR($B9/('Mana Use'!$B$1-$B9*(C$2+1)*'Mana Use'!$B$4/60),1),"infinite")</f>
        <v>3</v>
      </c>
      <c r="D9" s="5">
        <f>IF(('Mana Use'!$B$1-$B9*(D$2+1)*'Mana Use'!$B$4/60)&gt;0,FLOOR($B9/('Mana Use'!$B$1-$B9*(D$2+1)*'Mana Use'!$B$4/60),1),"infinite")</f>
        <v>3</v>
      </c>
      <c r="E9" s="5">
        <f>IF(('Mana Use'!$B$1-$B9*(E$2+1)*'Mana Use'!$B$4/60)&gt;0,FLOOR($B9/('Mana Use'!$B$1-$B9*(E$2+1)*'Mana Use'!$B$4/60),1),"infinite")</f>
        <v>3</v>
      </c>
      <c r="F9" s="5">
        <f>IF(('Mana Use'!$B$1-$B9*(F$2+1)*'Mana Use'!$B$4/60)&gt;0,FLOOR($B9/('Mana Use'!$B$1-$B9*(F$2+1)*'Mana Use'!$B$4/60),1),"infinite")</f>
        <v>4</v>
      </c>
      <c r="G9" s="5">
        <f>IF(('Mana Use'!$B$1-$B9*(G$2+1)*'Mana Use'!$B$4/60)&gt;0,FLOOR($B9/('Mana Use'!$B$1-$B9*(G$2+1)*'Mana Use'!$B$4/60),1),"infinite")</f>
        <v>4</v>
      </c>
      <c r="H9" s="5">
        <f>IF(('Mana Use'!$B$1-$B9*(H$2+1)*'Mana Use'!$B$4/60)&gt;0,FLOOR($B9/('Mana Use'!$B$1-$B9*(H$2+1)*'Mana Use'!$B$4/60),1),"infinite")</f>
        <v>4</v>
      </c>
      <c r="I9" s="5">
        <f>IF(('Mana Use'!$B$1-$B9*(I$2+1)*'Mana Use'!$B$4/60)&gt;0,FLOOR($B9/('Mana Use'!$B$1-$B9*(I$2+1)*'Mana Use'!$B$4/60),1),"infinite")</f>
        <v>4</v>
      </c>
      <c r="J9" s="5">
        <f>IF(('Mana Use'!$B$1-$B9*(J$2+1)*'Mana Use'!$B$4/60)&gt;0,FLOOR($B9/('Mana Use'!$B$1-$B9*(J$2+1)*'Mana Use'!$B$4/60),1),"infinite")</f>
        <v>4</v>
      </c>
      <c r="K9" s="5">
        <f>IF(('Mana Use'!$B$1-$B9*(K$2+1)*'Mana Use'!$B$4/60)&gt;0,FLOOR($B9/('Mana Use'!$B$1-$B9*(K$2+1)*'Mana Use'!$B$4/60),1),"infinite")</f>
        <v>4</v>
      </c>
      <c r="L9" s="5">
        <f>IF(('Mana Use'!$B$1-$B9*(L$2+1)*'Mana Use'!$B$4/60)&gt;0,FLOOR($B9/('Mana Use'!$B$1-$B9*(L$2+1)*'Mana Use'!$B$4/60),1),"infinite")</f>
        <v>5</v>
      </c>
      <c r="M9" s="5">
        <f>IF(('Mana Use'!$B$1-$B9*(M$2+1)*'Mana Use'!$B$4/60)&gt;0,FLOOR($B9/('Mana Use'!$B$1-$B9*(M$2+1)*'Mana Use'!$B$4/60),1),"infinite")</f>
        <v>5</v>
      </c>
      <c r="N9" s="5">
        <f>IF(('Mana Use'!$B$1-$B9*(N$2+1)*'Mana Use'!$B$4/60)&gt;0,FLOOR($B9/('Mana Use'!$B$1-$B9*(N$2+1)*'Mana Use'!$B$4/60),1),"infinite")</f>
        <v>6</v>
      </c>
      <c r="O9" s="5">
        <f>IF(('Mana Use'!$B$1-$B9*(O$2+1)*'Mana Use'!$B$4/60)&gt;0,FLOOR($B9/('Mana Use'!$B$1-$B9*(O$2+1)*'Mana Use'!$B$4/60),1),"infinite")</f>
        <v>6</v>
      </c>
      <c r="P9" s="5">
        <f>IF(('Mana Use'!$B$1-$B9*(P$2+1)*'Mana Use'!$B$4/60)&gt;0,FLOOR($B9/('Mana Use'!$B$1-$B9*(P$2+1)*'Mana Use'!$B$4/60),1),"infinite")</f>
        <v>7</v>
      </c>
      <c r="Q9" s="5">
        <f>IF(('Mana Use'!$B$1-$B9*(Q$2+1)*'Mana Use'!$B$4/60)&gt;0,FLOOR($B9/('Mana Use'!$B$1-$B9*(Q$2+1)*'Mana Use'!$B$4/60),1),"infinite")</f>
        <v>8</v>
      </c>
    </row>
    <row r="10" spans="1:17" ht="12.75">
      <c r="A10" s="15"/>
      <c r="B10" s="3">
        <v>450</v>
      </c>
      <c r="C10" s="5">
        <f>IF(('Mana Use'!$B$1-$B10*(C$2+1)*'Mana Use'!$B$4/60)&gt;0,FLOOR($B10/('Mana Use'!$B$1-$B10*(C$2+1)*'Mana Use'!$B$4/60),1),"infinite")</f>
        <v>4</v>
      </c>
      <c r="D10" s="5">
        <f>IF(('Mana Use'!$B$1-$B10*(D$2+1)*'Mana Use'!$B$4/60)&gt;0,FLOOR($B10/('Mana Use'!$B$1-$B10*(D$2+1)*'Mana Use'!$B$4/60),1),"infinite")</f>
        <v>4</v>
      </c>
      <c r="E10" s="5">
        <f>IF(('Mana Use'!$B$1-$B10*(E$2+1)*'Mana Use'!$B$4/60)&gt;0,FLOOR($B10/('Mana Use'!$B$1-$B10*(E$2+1)*'Mana Use'!$B$4/60),1),"infinite")</f>
        <v>4</v>
      </c>
      <c r="F10" s="5">
        <f>IF(('Mana Use'!$B$1-$B10*(F$2+1)*'Mana Use'!$B$4/60)&gt;0,FLOOR($B10/('Mana Use'!$B$1-$B10*(F$2+1)*'Mana Use'!$B$4/60),1),"infinite")</f>
        <v>4</v>
      </c>
      <c r="G10" s="5">
        <f>IF(('Mana Use'!$B$1-$B10*(G$2+1)*'Mana Use'!$B$4/60)&gt;0,FLOOR($B10/('Mana Use'!$B$1-$B10*(G$2+1)*'Mana Use'!$B$4/60),1),"infinite")</f>
        <v>4</v>
      </c>
      <c r="H10" s="5">
        <f>IF(('Mana Use'!$B$1-$B10*(H$2+1)*'Mana Use'!$B$4/60)&gt;0,FLOOR($B10/('Mana Use'!$B$1-$B10*(H$2+1)*'Mana Use'!$B$4/60),1),"infinite")</f>
        <v>5</v>
      </c>
      <c r="I10" s="5">
        <f>IF(('Mana Use'!$B$1-$B10*(I$2+1)*'Mana Use'!$B$4/60)&gt;0,FLOOR($B10/('Mana Use'!$B$1-$B10*(I$2+1)*'Mana Use'!$B$4/60),1),"infinite")</f>
        <v>5</v>
      </c>
      <c r="J10" s="5">
        <f>IF(('Mana Use'!$B$1-$B10*(J$2+1)*'Mana Use'!$B$4/60)&gt;0,FLOOR($B10/('Mana Use'!$B$1-$B10*(J$2+1)*'Mana Use'!$B$4/60),1),"infinite")</f>
        <v>5</v>
      </c>
      <c r="K10" s="5">
        <f>IF(('Mana Use'!$B$1-$B10*(K$2+1)*'Mana Use'!$B$4/60)&gt;0,FLOOR($B10/('Mana Use'!$B$1-$B10*(K$2+1)*'Mana Use'!$B$4/60),1),"infinite")</f>
        <v>5</v>
      </c>
      <c r="L10" s="5">
        <f>IF(('Mana Use'!$B$1-$B10*(L$2+1)*'Mana Use'!$B$4/60)&gt;0,FLOOR($B10/('Mana Use'!$B$1-$B10*(L$2+1)*'Mana Use'!$B$4/60),1),"infinite")</f>
        <v>6</v>
      </c>
      <c r="M10" s="5">
        <f>IF(('Mana Use'!$B$1-$B10*(M$2+1)*'Mana Use'!$B$4/60)&gt;0,FLOOR($B10/('Mana Use'!$B$1-$B10*(M$2+1)*'Mana Use'!$B$4/60),1),"infinite")</f>
        <v>6</v>
      </c>
      <c r="N10" s="5">
        <f>IF(('Mana Use'!$B$1-$B10*(N$2+1)*'Mana Use'!$B$4/60)&gt;0,FLOOR($B10/('Mana Use'!$B$1-$B10*(N$2+1)*'Mana Use'!$B$4/60),1),"infinite")</f>
        <v>7</v>
      </c>
      <c r="O10" s="5">
        <f>IF(('Mana Use'!$B$1-$B10*(O$2+1)*'Mana Use'!$B$4/60)&gt;0,FLOOR($B10/('Mana Use'!$B$1-$B10*(O$2+1)*'Mana Use'!$B$4/60),1),"infinite")</f>
        <v>8</v>
      </c>
      <c r="P10" s="5">
        <f>IF(('Mana Use'!$B$1-$B10*(P$2+1)*'Mana Use'!$B$4/60)&gt;0,FLOOR($B10/('Mana Use'!$B$1-$B10*(P$2+1)*'Mana Use'!$B$4/60),1),"infinite")</f>
        <v>10</v>
      </c>
      <c r="Q10" s="5">
        <f>IF(('Mana Use'!$B$1-$B10*(Q$2+1)*'Mana Use'!$B$4/60)&gt;0,FLOOR($B10/('Mana Use'!$B$1-$B10*(Q$2+1)*'Mana Use'!$B$4/60),1),"infinite")</f>
        <v>12</v>
      </c>
    </row>
    <row r="11" spans="1:17" ht="12.75">
      <c r="A11" s="15"/>
      <c r="B11" s="3">
        <v>500</v>
      </c>
      <c r="C11" s="5">
        <f>IF(('Mana Use'!$B$1-$B11*(C$2+1)*'Mana Use'!$B$4/60)&gt;0,FLOOR($B11/('Mana Use'!$B$1-$B11*(C$2+1)*'Mana Use'!$B$4/60),1),"infinite")</f>
        <v>4</v>
      </c>
      <c r="D11" s="5">
        <f>IF(('Mana Use'!$B$1-$B11*(D$2+1)*'Mana Use'!$B$4/60)&gt;0,FLOOR($B11/('Mana Use'!$B$1-$B11*(D$2+1)*'Mana Use'!$B$4/60),1),"infinite")</f>
        <v>4</v>
      </c>
      <c r="E11" s="5">
        <f>IF(('Mana Use'!$B$1-$B11*(E$2+1)*'Mana Use'!$B$4/60)&gt;0,FLOOR($B11/('Mana Use'!$B$1-$B11*(E$2+1)*'Mana Use'!$B$4/60),1),"infinite")</f>
        <v>5</v>
      </c>
      <c r="F11" s="5">
        <f>IF(('Mana Use'!$B$1-$B11*(F$2+1)*'Mana Use'!$B$4/60)&gt;0,FLOOR($B11/('Mana Use'!$B$1-$B11*(F$2+1)*'Mana Use'!$B$4/60),1),"infinite")</f>
        <v>5</v>
      </c>
      <c r="G11" s="5">
        <f>IF(('Mana Use'!$B$1-$B11*(G$2+1)*'Mana Use'!$B$4/60)&gt;0,FLOOR($B11/('Mana Use'!$B$1-$B11*(G$2+1)*'Mana Use'!$B$4/60),1),"infinite")</f>
        <v>5</v>
      </c>
      <c r="H11" s="5">
        <f>IF(('Mana Use'!$B$1-$B11*(H$2+1)*'Mana Use'!$B$4/60)&gt;0,FLOOR($B11/('Mana Use'!$B$1-$B11*(H$2+1)*'Mana Use'!$B$4/60),1),"infinite")</f>
        <v>6</v>
      </c>
      <c r="I11" s="5">
        <f>IF(('Mana Use'!$B$1-$B11*(I$2+1)*'Mana Use'!$B$4/60)&gt;0,FLOOR($B11/('Mana Use'!$B$1-$B11*(I$2+1)*'Mana Use'!$B$4/60),1),"infinite")</f>
        <v>6</v>
      </c>
      <c r="J11" s="5">
        <f>IF(('Mana Use'!$B$1-$B11*(J$2+1)*'Mana Use'!$B$4/60)&gt;0,FLOOR($B11/('Mana Use'!$B$1-$B11*(J$2+1)*'Mana Use'!$B$4/60),1),"infinite")</f>
        <v>6</v>
      </c>
      <c r="K11" s="5">
        <f>IF(('Mana Use'!$B$1-$B11*(K$2+1)*'Mana Use'!$B$4/60)&gt;0,FLOOR($B11/('Mana Use'!$B$1-$B11*(K$2+1)*'Mana Use'!$B$4/60),1),"infinite")</f>
        <v>7</v>
      </c>
      <c r="L11" s="5">
        <f>IF(('Mana Use'!$B$1-$B11*(L$2+1)*'Mana Use'!$B$4/60)&gt;0,FLOOR($B11/('Mana Use'!$B$1-$B11*(L$2+1)*'Mana Use'!$B$4/60),1),"infinite")</f>
        <v>7</v>
      </c>
      <c r="M11" s="5">
        <f>IF(('Mana Use'!$B$1-$B11*(M$2+1)*'Mana Use'!$B$4/60)&gt;0,FLOOR($B11/('Mana Use'!$B$1-$B11*(M$2+1)*'Mana Use'!$B$4/60),1),"infinite")</f>
        <v>8</v>
      </c>
      <c r="N11" s="5">
        <f>IF(('Mana Use'!$B$1-$B11*(N$2+1)*'Mana Use'!$B$4/60)&gt;0,FLOOR($B11/('Mana Use'!$B$1-$B11*(N$2+1)*'Mana Use'!$B$4/60),1),"infinite")</f>
        <v>9</v>
      </c>
      <c r="O11" s="5">
        <f>IF(('Mana Use'!$B$1-$B11*(O$2+1)*'Mana Use'!$B$4/60)&gt;0,FLOOR($B11/('Mana Use'!$B$1-$B11*(O$2+1)*'Mana Use'!$B$4/60),1),"infinite")</f>
        <v>11</v>
      </c>
      <c r="P11" s="5">
        <f>IF(('Mana Use'!$B$1-$B11*(P$2+1)*'Mana Use'!$B$4/60)&gt;0,FLOOR($B11/('Mana Use'!$B$1-$B11*(P$2+1)*'Mana Use'!$B$4/60),1),"infinite")</f>
        <v>14</v>
      </c>
      <c r="Q11" s="5">
        <f>IF(('Mana Use'!$B$1-$B11*(Q$2+1)*'Mana Use'!$B$4/60)&gt;0,FLOOR($B11/('Mana Use'!$B$1-$B11*(Q$2+1)*'Mana Use'!$B$4/60),1),"infinite")</f>
        <v>19</v>
      </c>
    </row>
    <row r="12" spans="1:17" ht="12.75">
      <c r="A12" s="15"/>
      <c r="B12" s="3">
        <v>600</v>
      </c>
      <c r="C12" s="5">
        <f>IF(('Mana Use'!$B$1-$B12*(C$2+1)*'Mana Use'!$B$4/60)&gt;0,FLOOR($B12/('Mana Use'!$B$1-$B12*(C$2+1)*'Mana Use'!$B$4/60),1),"infinite")</f>
        <v>5</v>
      </c>
      <c r="D12" s="5">
        <f>IF(('Mana Use'!$B$1-$B12*(D$2+1)*'Mana Use'!$B$4/60)&gt;0,FLOOR($B12/('Mana Use'!$B$1-$B12*(D$2+1)*'Mana Use'!$B$4/60),1),"infinite")</f>
        <v>6</v>
      </c>
      <c r="E12" s="5">
        <f>IF(('Mana Use'!$B$1-$B12*(E$2+1)*'Mana Use'!$B$4/60)&gt;0,FLOOR($B12/('Mana Use'!$B$1-$B12*(E$2+1)*'Mana Use'!$B$4/60),1),"infinite")</f>
        <v>6</v>
      </c>
      <c r="F12" s="5">
        <f>IF(('Mana Use'!$B$1-$B12*(F$2+1)*'Mana Use'!$B$4/60)&gt;0,FLOOR($B12/('Mana Use'!$B$1-$B12*(F$2+1)*'Mana Use'!$B$4/60),1),"infinite")</f>
        <v>6</v>
      </c>
      <c r="G12" s="5">
        <f>IF(('Mana Use'!$B$1-$B12*(G$2+1)*'Mana Use'!$B$4/60)&gt;0,FLOOR($B12/('Mana Use'!$B$1-$B12*(G$2+1)*'Mana Use'!$B$4/60),1),"infinite")</f>
        <v>7</v>
      </c>
      <c r="H12" s="5">
        <f>IF(('Mana Use'!$B$1-$B12*(H$2+1)*'Mana Use'!$B$4/60)&gt;0,FLOOR($B12/('Mana Use'!$B$1-$B12*(H$2+1)*'Mana Use'!$B$4/60),1),"infinite")</f>
        <v>7</v>
      </c>
      <c r="I12" s="5">
        <f>IF(('Mana Use'!$B$1-$B12*(I$2+1)*'Mana Use'!$B$4/60)&gt;0,FLOOR($B12/('Mana Use'!$B$1-$B12*(I$2+1)*'Mana Use'!$B$4/60),1),"infinite")</f>
        <v>8</v>
      </c>
      <c r="J12" s="5">
        <f>IF(('Mana Use'!$B$1-$B12*(J$2+1)*'Mana Use'!$B$4/60)&gt;0,FLOOR($B12/('Mana Use'!$B$1-$B12*(J$2+1)*'Mana Use'!$B$4/60),1),"infinite")</f>
        <v>9</v>
      </c>
      <c r="K12" s="5">
        <f>IF(('Mana Use'!$B$1-$B12*(K$2+1)*'Mana Use'!$B$4/60)&gt;0,FLOOR($B12/('Mana Use'!$B$1-$B12*(K$2+1)*'Mana Use'!$B$4/60),1),"infinite")</f>
        <v>10</v>
      </c>
      <c r="L12" s="5">
        <f>IF(('Mana Use'!$B$1-$B12*(L$2+1)*'Mana Use'!$B$4/60)&gt;0,FLOOR($B12/('Mana Use'!$B$1-$B12*(L$2+1)*'Mana Use'!$B$4/60),1),"infinite")</f>
        <v>11</v>
      </c>
      <c r="M12" s="5">
        <f>IF(('Mana Use'!$B$1-$B12*(M$2+1)*'Mana Use'!$B$4/60)&gt;0,FLOOR($B12/('Mana Use'!$B$1-$B12*(M$2+1)*'Mana Use'!$B$4/60),1),"infinite")</f>
        <v>12</v>
      </c>
      <c r="N12" s="5">
        <f>IF(('Mana Use'!$B$1-$B12*(N$2+1)*'Mana Use'!$B$4/60)&gt;0,FLOOR($B12/('Mana Use'!$B$1-$B12*(N$2+1)*'Mana Use'!$B$4/60),1),"infinite")</f>
        <v>15</v>
      </c>
      <c r="O12" s="5">
        <f>IF(('Mana Use'!$B$1-$B12*(O$2+1)*'Mana Use'!$B$4/60)&gt;0,FLOOR($B12/('Mana Use'!$B$1-$B12*(O$2+1)*'Mana Use'!$B$4/60),1),"infinite")</f>
        <v>21</v>
      </c>
      <c r="P12" s="5">
        <f>IF(('Mana Use'!$B$1-$B12*(P$2+1)*'Mana Use'!$B$4/60)&gt;0,FLOOR($B12/('Mana Use'!$B$1-$B12*(P$2+1)*'Mana Use'!$B$4/60),1),"infinite")</f>
        <v>35</v>
      </c>
      <c r="Q12" s="5">
        <f>IF(('Mana Use'!$B$1-$B12*(Q$2+1)*'Mana Use'!$B$4/60)&gt;0,FLOOR($B12/('Mana Use'!$B$1-$B12*(Q$2+1)*'Mana Use'!$B$4/60),1),"infinite")</f>
        <v>93</v>
      </c>
    </row>
    <row r="13" spans="1:17" ht="12.75">
      <c r="A13" s="15"/>
      <c r="B13" s="3">
        <v>700</v>
      </c>
      <c r="C13" s="5">
        <f>IF(('Mana Use'!$B$1-$B13*(C$2+1)*'Mana Use'!$B$4/60)&gt;0,FLOOR($B13/('Mana Use'!$B$1-$B13*(C$2+1)*'Mana Use'!$B$4/60),1),"infinite")</f>
        <v>7</v>
      </c>
      <c r="D13" s="5">
        <f>IF(('Mana Use'!$B$1-$B13*(D$2+1)*'Mana Use'!$B$4/60)&gt;0,FLOOR($B13/('Mana Use'!$B$1-$B13*(D$2+1)*'Mana Use'!$B$4/60),1),"infinite")</f>
        <v>7</v>
      </c>
      <c r="E13" s="5">
        <f>IF(('Mana Use'!$B$1-$B13*(E$2+1)*'Mana Use'!$B$4/60)&gt;0,FLOOR($B13/('Mana Use'!$B$1-$B13*(E$2+1)*'Mana Use'!$B$4/60),1),"infinite")</f>
        <v>8</v>
      </c>
      <c r="F13" s="5">
        <f>IF(('Mana Use'!$B$1-$B13*(F$2+1)*'Mana Use'!$B$4/60)&gt;0,FLOOR($B13/('Mana Use'!$B$1-$B13*(F$2+1)*'Mana Use'!$B$4/60),1),"infinite")</f>
        <v>8</v>
      </c>
      <c r="G13" s="5">
        <f>IF(('Mana Use'!$B$1-$B13*(G$2+1)*'Mana Use'!$B$4/60)&gt;0,FLOOR($B13/('Mana Use'!$B$1-$B13*(G$2+1)*'Mana Use'!$B$4/60),1),"infinite")</f>
        <v>9</v>
      </c>
      <c r="H13" s="5">
        <f>IF(('Mana Use'!$B$1-$B13*(H$2+1)*'Mana Use'!$B$4/60)&gt;0,FLOOR($B13/('Mana Use'!$B$1-$B13*(H$2+1)*'Mana Use'!$B$4/60),1),"infinite")</f>
        <v>10</v>
      </c>
      <c r="I13" s="5">
        <f>IF(('Mana Use'!$B$1-$B13*(I$2+1)*'Mana Use'!$B$4/60)&gt;0,FLOOR($B13/('Mana Use'!$B$1-$B13*(I$2+1)*'Mana Use'!$B$4/60),1),"infinite")</f>
        <v>11</v>
      </c>
      <c r="J13" s="5">
        <f>IF(('Mana Use'!$B$1-$B13*(J$2+1)*'Mana Use'!$B$4/60)&gt;0,FLOOR($B13/('Mana Use'!$B$1-$B13*(J$2+1)*'Mana Use'!$B$4/60),1),"infinite")</f>
        <v>12</v>
      </c>
      <c r="K13" s="5">
        <f>IF(('Mana Use'!$B$1-$B13*(K$2+1)*'Mana Use'!$B$4/60)&gt;0,FLOOR($B13/('Mana Use'!$B$1-$B13*(K$2+1)*'Mana Use'!$B$4/60),1),"infinite")</f>
        <v>14</v>
      </c>
      <c r="L13" s="5">
        <f>IF(('Mana Use'!$B$1-$B13*(L$2+1)*'Mana Use'!$B$4/60)&gt;0,FLOOR($B13/('Mana Use'!$B$1-$B13*(L$2+1)*'Mana Use'!$B$4/60),1),"infinite")</f>
        <v>16</v>
      </c>
      <c r="M13" s="5">
        <f>IF(('Mana Use'!$B$1-$B13*(M$2+1)*'Mana Use'!$B$4/60)&gt;0,FLOOR($B13/('Mana Use'!$B$1-$B13*(M$2+1)*'Mana Use'!$B$4/60),1),"infinite")</f>
        <v>19</v>
      </c>
      <c r="N13" s="5">
        <f>IF(('Mana Use'!$B$1-$B13*(N$2+1)*'Mana Use'!$B$4/60)&gt;0,FLOOR($B13/('Mana Use'!$B$1-$B13*(N$2+1)*'Mana Use'!$B$4/60),1),"infinite")</f>
        <v>29</v>
      </c>
      <c r="O13" s="5">
        <f>IF(('Mana Use'!$B$1-$B13*(O$2+1)*'Mana Use'!$B$4/60)&gt;0,FLOOR($B13/('Mana Use'!$B$1-$B13*(O$2+1)*'Mana Use'!$B$4/60),1),"infinite")</f>
        <v>59</v>
      </c>
      <c r="P13" s="5" t="str">
        <f>IF(('Mana Use'!$B$1-$B13*(P$2+1)*'Mana Use'!$B$4/60)&gt;0,FLOOR($B13/('Mana Use'!$B$1-$B13*(P$2+1)*'Mana Use'!$B$4/60),1),"infinite")</f>
        <v>infinite</v>
      </c>
      <c r="Q13" s="5" t="str">
        <f>IF(('Mana Use'!$B$1-$B13*(Q$2+1)*'Mana Use'!$B$4/60)&gt;0,FLOOR($B13/('Mana Use'!$B$1-$B13*(Q$2+1)*'Mana Use'!$B$4/60),1),"infinite")</f>
        <v>infinite</v>
      </c>
    </row>
    <row r="14" spans="1:17" ht="12.75">
      <c r="A14" s="15"/>
      <c r="B14" s="3">
        <v>800</v>
      </c>
      <c r="C14" s="5">
        <f>IF(('Mana Use'!$B$1-$B14*(C$2+1)*'Mana Use'!$B$4/60)&gt;0,FLOOR($B14/('Mana Use'!$B$1-$B14*(C$2+1)*'Mana Use'!$B$4/60),1),"infinite")</f>
        <v>8</v>
      </c>
      <c r="D14" s="5">
        <f>IF(('Mana Use'!$B$1-$B14*(D$2+1)*'Mana Use'!$B$4/60)&gt;0,FLOOR($B14/('Mana Use'!$B$1-$B14*(D$2+1)*'Mana Use'!$B$4/60),1),"infinite")</f>
        <v>9</v>
      </c>
      <c r="E14" s="5">
        <f>IF(('Mana Use'!$B$1-$B14*(E$2+1)*'Mana Use'!$B$4/60)&gt;0,FLOOR($B14/('Mana Use'!$B$1-$B14*(E$2+1)*'Mana Use'!$B$4/60),1),"infinite")</f>
        <v>9</v>
      </c>
      <c r="F14" s="5">
        <f>IF(('Mana Use'!$B$1-$B14*(F$2+1)*'Mana Use'!$B$4/60)&gt;0,FLOOR($B14/('Mana Use'!$B$1-$B14*(F$2+1)*'Mana Use'!$B$4/60),1),"infinite")</f>
        <v>10</v>
      </c>
      <c r="G14" s="5">
        <f>IF(('Mana Use'!$B$1-$B14*(G$2+1)*'Mana Use'!$B$4/60)&gt;0,FLOOR($B14/('Mana Use'!$B$1-$B14*(G$2+1)*'Mana Use'!$B$4/60),1),"infinite")</f>
        <v>12</v>
      </c>
      <c r="H14" s="5">
        <f>IF(('Mana Use'!$B$1-$B14*(H$2+1)*'Mana Use'!$B$4/60)&gt;0,FLOOR($B14/('Mana Use'!$B$1-$B14*(H$2+1)*'Mana Use'!$B$4/60),1),"infinite")</f>
        <v>13</v>
      </c>
      <c r="I14" s="5">
        <f>IF(('Mana Use'!$B$1-$B14*(I$2+1)*'Mana Use'!$B$4/60)&gt;0,FLOOR($B14/('Mana Use'!$B$1-$B14*(I$2+1)*'Mana Use'!$B$4/60),1),"infinite")</f>
        <v>15</v>
      </c>
      <c r="J14" s="5">
        <f>IF(('Mana Use'!$B$1-$B14*(J$2+1)*'Mana Use'!$B$4/60)&gt;0,FLOOR($B14/('Mana Use'!$B$1-$B14*(J$2+1)*'Mana Use'!$B$4/60),1),"infinite")</f>
        <v>17</v>
      </c>
      <c r="K14" s="5">
        <f>IF(('Mana Use'!$B$1-$B14*(K$2+1)*'Mana Use'!$B$4/60)&gt;0,FLOOR($B14/('Mana Use'!$B$1-$B14*(K$2+1)*'Mana Use'!$B$4/60),1),"infinite")</f>
        <v>20</v>
      </c>
      <c r="L14" s="5">
        <f>IF(('Mana Use'!$B$1-$B14*(L$2+1)*'Mana Use'!$B$4/60)&gt;0,FLOOR($B14/('Mana Use'!$B$1-$B14*(L$2+1)*'Mana Use'!$B$4/60),1),"infinite")</f>
        <v>25</v>
      </c>
      <c r="M14" s="5">
        <f>IF(('Mana Use'!$B$1-$B14*(M$2+1)*'Mana Use'!$B$4/60)&gt;0,FLOOR($B14/('Mana Use'!$B$1-$B14*(M$2+1)*'Mana Use'!$B$4/60),1),"infinite")</f>
        <v>33</v>
      </c>
      <c r="N14" s="5">
        <f>IF(('Mana Use'!$B$1-$B14*(N$2+1)*'Mana Use'!$B$4/60)&gt;0,FLOOR($B14/('Mana Use'!$B$1-$B14*(N$2+1)*'Mana Use'!$B$4/60),1),"infinite")</f>
        <v>80</v>
      </c>
      <c r="O14" s="5" t="str">
        <f>IF(('Mana Use'!$B$1-$B14*(O$2+1)*'Mana Use'!$B$4/60)&gt;0,FLOOR($B14/('Mana Use'!$B$1-$B14*(O$2+1)*'Mana Use'!$B$4/60),1),"infinite")</f>
        <v>infinite</v>
      </c>
      <c r="P14" s="5" t="str">
        <f>IF(('Mana Use'!$B$1-$B14*(P$2+1)*'Mana Use'!$B$4/60)&gt;0,FLOOR($B14/('Mana Use'!$B$1-$B14*(P$2+1)*'Mana Use'!$B$4/60),1),"infinite")</f>
        <v>infinite</v>
      </c>
      <c r="Q14" s="5" t="str">
        <f>IF(('Mana Use'!$B$1-$B14*(Q$2+1)*'Mana Use'!$B$4/60)&gt;0,FLOOR($B14/('Mana Use'!$B$1-$B14*(Q$2+1)*'Mana Use'!$B$4/60),1),"infinite")</f>
        <v>infinite</v>
      </c>
    </row>
    <row r="15" spans="1:17" ht="12.75">
      <c r="A15" s="15"/>
      <c r="B15" s="3">
        <v>900</v>
      </c>
      <c r="C15" s="5">
        <f>IF(('Mana Use'!$B$1-$B15*(C$2+1)*'Mana Use'!$B$4/60)&gt;0,FLOOR($B15/('Mana Use'!$B$1-$B15*(C$2+1)*'Mana Use'!$B$4/60),1),"infinite")</f>
        <v>9</v>
      </c>
      <c r="D15" s="5">
        <f>IF(('Mana Use'!$B$1-$B15*(D$2+1)*'Mana Use'!$B$4/60)&gt;0,FLOOR($B15/('Mana Use'!$B$1-$B15*(D$2+1)*'Mana Use'!$B$4/60),1),"infinite")</f>
        <v>10</v>
      </c>
      <c r="E15" s="5">
        <f>IF(('Mana Use'!$B$1-$B15*(E$2+1)*'Mana Use'!$B$4/60)&gt;0,FLOOR($B15/('Mana Use'!$B$1-$B15*(E$2+1)*'Mana Use'!$B$4/60),1),"infinite")</f>
        <v>11</v>
      </c>
      <c r="F15" s="5">
        <f>IF(('Mana Use'!$B$1-$B15*(F$2+1)*'Mana Use'!$B$4/60)&gt;0,FLOOR($B15/('Mana Use'!$B$1-$B15*(F$2+1)*'Mana Use'!$B$4/60),1),"infinite")</f>
        <v>13</v>
      </c>
      <c r="G15" s="5">
        <f>IF(('Mana Use'!$B$1-$B15*(G$2+1)*'Mana Use'!$B$4/60)&gt;0,FLOOR($B15/('Mana Use'!$B$1-$B15*(G$2+1)*'Mana Use'!$B$4/60),1),"infinite")</f>
        <v>15</v>
      </c>
      <c r="H15" s="5">
        <f>IF(('Mana Use'!$B$1-$B15*(H$2+1)*'Mana Use'!$B$4/60)&gt;0,FLOOR($B15/('Mana Use'!$B$1-$B15*(H$2+1)*'Mana Use'!$B$4/60),1),"infinite")</f>
        <v>17</v>
      </c>
      <c r="I15" s="5">
        <f>IF(('Mana Use'!$B$1-$B15*(I$2+1)*'Mana Use'!$B$4/60)&gt;0,FLOOR($B15/('Mana Use'!$B$1-$B15*(I$2+1)*'Mana Use'!$B$4/60),1),"infinite")</f>
        <v>20</v>
      </c>
      <c r="J15" s="5">
        <f>IF(('Mana Use'!$B$1-$B15*(J$2+1)*'Mana Use'!$B$4/60)&gt;0,FLOOR($B15/('Mana Use'!$B$1-$B15*(J$2+1)*'Mana Use'!$B$4/60),1),"infinite")</f>
        <v>25</v>
      </c>
      <c r="K15" s="5">
        <f>IF(('Mana Use'!$B$1-$B15*(K$2+1)*'Mana Use'!$B$4/60)&gt;0,FLOOR($B15/('Mana Use'!$B$1-$B15*(K$2+1)*'Mana Use'!$B$4/60),1),"infinite")</f>
        <v>32</v>
      </c>
      <c r="L15" s="5">
        <f>IF(('Mana Use'!$B$1-$B15*(L$2+1)*'Mana Use'!$B$4/60)&gt;0,FLOOR($B15/('Mana Use'!$B$1-$B15*(L$2+1)*'Mana Use'!$B$4/60),1),"infinite")</f>
        <v>45</v>
      </c>
      <c r="M15" s="5">
        <f>IF(('Mana Use'!$B$1-$B15*(M$2+1)*'Mana Use'!$B$4/60)&gt;0,FLOOR($B15/('Mana Use'!$B$1-$B15*(M$2+1)*'Mana Use'!$B$4/60),1),"infinite")</f>
        <v>76</v>
      </c>
      <c r="N15" s="5" t="str">
        <f>IF(('Mana Use'!$B$1-$B15*(N$2+1)*'Mana Use'!$B$4/60)&gt;0,FLOOR($B15/('Mana Use'!$B$1-$B15*(N$2+1)*'Mana Use'!$B$4/60),1),"infinite")</f>
        <v>infinite</v>
      </c>
      <c r="O15" s="5" t="str">
        <f>IF(('Mana Use'!$B$1-$B15*(O$2+1)*'Mana Use'!$B$4/60)&gt;0,FLOOR($B15/('Mana Use'!$B$1-$B15*(O$2+1)*'Mana Use'!$B$4/60),1),"infinite")</f>
        <v>infinite</v>
      </c>
      <c r="P15" s="5" t="str">
        <f>IF(('Mana Use'!$B$1-$B15*(P$2+1)*'Mana Use'!$B$4/60)&gt;0,FLOOR($B15/('Mana Use'!$B$1-$B15*(P$2+1)*'Mana Use'!$B$4/60),1),"infinite")</f>
        <v>infinite</v>
      </c>
      <c r="Q15" s="5" t="str">
        <f>IF(('Mana Use'!$B$1-$B15*(Q$2+1)*'Mana Use'!$B$4/60)&gt;0,FLOOR($B15/('Mana Use'!$B$1-$B15*(Q$2+1)*'Mana Use'!$B$4/60),1),"infinite")</f>
        <v>infinite</v>
      </c>
    </row>
    <row r="16" spans="1:17" ht="12.75">
      <c r="A16" s="15"/>
      <c r="B16" s="3">
        <v>1000</v>
      </c>
      <c r="C16" s="5">
        <f>IF(('Mana Use'!$B$1-$B16*(C$2+1)*'Mana Use'!$B$4/60)&gt;0,FLOOR($B16/('Mana Use'!$B$1-$B16*(C$2+1)*'Mana Use'!$B$4/60),1),"infinite")</f>
        <v>11</v>
      </c>
      <c r="D16" s="5">
        <f>IF(('Mana Use'!$B$1-$B16*(D$2+1)*'Mana Use'!$B$4/60)&gt;0,FLOOR($B16/('Mana Use'!$B$1-$B16*(D$2+1)*'Mana Use'!$B$4/60),1),"infinite")</f>
        <v>12</v>
      </c>
      <c r="E16" s="5">
        <f>IF(('Mana Use'!$B$1-$B16*(E$2+1)*'Mana Use'!$B$4/60)&gt;0,FLOOR($B16/('Mana Use'!$B$1-$B16*(E$2+1)*'Mana Use'!$B$4/60),1),"infinite")</f>
        <v>14</v>
      </c>
      <c r="F16" s="5">
        <f>IF(('Mana Use'!$B$1-$B16*(F$2+1)*'Mana Use'!$B$4/60)&gt;0,FLOOR($B16/('Mana Use'!$B$1-$B16*(F$2+1)*'Mana Use'!$B$4/60),1),"infinite")</f>
        <v>16</v>
      </c>
      <c r="G16" s="5">
        <f>IF(('Mana Use'!$B$1-$B16*(G$2+1)*'Mana Use'!$B$4/60)&gt;0,FLOOR($B16/('Mana Use'!$B$1-$B16*(G$2+1)*'Mana Use'!$B$4/60),1),"infinite")</f>
        <v>19</v>
      </c>
      <c r="H16" s="5">
        <f>IF(('Mana Use'!$B$1-$B16*(H$2+1)*'Mana Use'!$B$4/60)&gt;0,FLOOR($B16/('Mana Use'!$B$1-$B16*(H$2+1)*'Mana Use'!$B$4/60),1),"infinite")</f>
        <v>22</v>
      </c>
      <c r="I16" s="5">
        <f>IF(('Mana Use'!$B$1-$B16*(I$2+1)*'Mana Use'!$B$4/60)&gt;0,FLOOR($B16/('Mana Use'!$B$1-$B16*(I$2+1)*'Mana Use'!$B$4/60),1),"infinite")</f>
        <v>28</v>
      </c>
      <c r="J16" s="5">
        <f>IF(('Mana Use'!$B$1-$B16*(J$2+1)*'Mana Use'!$B$4/60)&gt;0,FLOOR($B16/('Mana Use'!$B$1-$B16*(J$2+1)*'Mana Use'!$B$4/60),1),"infinite")</f>
        <v>38</v>
      </c>
      <c r="K16" s="5">
        <f>IF(('Mana Use'!$B$1-$B16*(K$2+1)*'Mana Use'!$B$4/60)&gt;0,FLOOR($B16/('Mana Use'!$B$1-$B16*(K$2+1)*'Mana Use'!$B$4/60),1),"infinite")</f>
        <v>58</v>
      </c>
      <c r="L16" s="5">
        <f>IF(('Mana Use'!$B$1-$B16*(L$2+1)*'Mana Use'!$B$4/60)&gt;0,FLOOR($B16/('Mana Use'!$B$1-$B16*(L$2+1)*'Mana Use'!$B$4/60),1),"infinite")</f>
        <v>122</v>
      </c>
      <c r="M16" s="5" t="str">
        <f>IF(('Mana Use'!$B$1-$B16*(M$2+1)*'Mana Use'!$B$4/60)&gt;0,FLOOR($B16/('Mana Use'!$B$1-$B16*(M$2+1)*'Mana Use'!$B$4/60),1),"infinite")</f>
        <v>infinite</v>
      </c>
      <c r="N16" s="5" t="str">
        <f>IF(('Mana Use'!$B$1-$B16*(N$2+1)*'Mana Use'!$B$4/60)&gt;0,FLOOR($B16/('Mana Use'!$B$1-$B16*(N$2+1)*'Mana Use'!$B$4/60),1),"infinite")</f>
        <v>infinite</v>
      </c>
      <c r="O16" s="5" t="str">
        <f>IF(('Mana Use'!$B$1-$B16*(O$2+1)*'Mana Use'!$B$4/60)&gt;0,FLOOR($B16/('Mana Use'!$B$1-$B16*(O$2+1)*'Mana Use'!$B$4/60),1),"infinite")</f>
        <v>infinite</v>
      </c>
      <c r="P16" s="5" t="str">
        <f>IF(('Mana Use'!$B$1-$B16*(P$2+1)*'Mana Use'!$B$4/60)&gt;0,FLOOR($B16/('Mana Use'!$B$1-$B16*(P$2+1)*'Mana Use'!$B$4/60),1),"infinite")</f>
        <v>infinite</v>
      </c>
      <c r="Q16" s="5" t="str">
        <f>IF(('Mana Use'!$B$1-$B16*(Q$2+1)*'Mana Use'!$B$4/60)&gt;0,FLOOR($B16/('Mana Use'!$B$1-$B16*(Q$2+1)*'Mana Use'!$B$4/60),1),"infinite")</f>
        <v>infinite</v>
      </c>
    </row>
    <row r="17" spans="1:17" ht="12.75">
      <c r="A17" s="15"/>
      <c r="B17" s="3">
        <v>1100</v>
      </c>
      <c r="C17" s="5">
        <f>IF(('Mana Use'!$B$1-$B17*(C$2+1)*'Mana Use'!$B$4/60)&gt;0,FLOOR($B17/('Mana Use'!$B$1-$B17*(C$2+1)*'Mana Use'!$B$4/60),1),"infinite")</f>
        <v>13</v>
      </c>
      <c r="D17" s="5">
        <f>IF(('Mana Use'!$B$1-$B17*(D$2+1)*'Mana Use'!$B$4/60)&gt;0,FLOOR($B17/('Mana Use'!$B$1-$B17*(D$2+1)*'Mana Use'!$B$4/60),1),"infinite")</f>
        <v>14</v>
      </c>
      <c r="E17" s="5">
        <f>IF(('Mana Use'!$B$1-$B17*(E$2+1)*'Mana Use'!$B$4/60)&gt;0,FLOOR($B17/('Mana Use'!$B$1-$B17*(E$2+1)*'Mana Use'!$B$4/60),1),"infinite")</f>
        <v>17</v>
      </c>
      <c r="F17" s="5">
        <f>IF(('Mana Use'!$B$1-$B17*(F$2+1)*'Mana Use'!$B$4/60)&gt;0,FLOOR($B17/('Mana Use'!$B$1-$B17*(F$2+1)*'Mana Use'!$B$4/60),1),"infinite")</f>
        <v>20</v>
      </c>
      <c r="G17" s="5">
        <f>IF(('Mana Use'!$B$1-$B17*(G$2+1)*'Mana Use'!$B$4/60)&gt;0,FLOOR($B17/('Mana Use'!$B$1-$B17*(G$2+1)*'Mana Use'!$B$4/60),1),"infinite")</f>
        <v>24</v>
      </c>
      <c r="H17" s="5">
        <f>IF(('Mana Use'!$B$1-$B17*(H$2+1)*'Mana Use'!$B$4/60)&gt;0,FLOOR($B17/('Mana Use'!$B$1-$B17*(H$2+1)*'Mana Use'!$B$4/60),1),"infinite")</f>
        <v>30</v>
      </c>
      <c r="I17" s="5">
        <f>IF(('Mana Use'!$B$1-$B17*(I$2+1)*'Mana Use'!$B$4/60)&gt;0,FLOOR($B17/('Mana Use'!$B$1-$B17*(I$2+1)*'Mana Use'!$B$4/60),1),"infinite")</f>
        <v>42</v>
      </c>
      <c r="J17" s="5">
        <f>IF(('Mana Use'!$B$1-$B17*(J$2+1)*'Mana Use'!$B$4/60)&gt;0,FLOOR($B17/('Mana Use'!$B$1-$B17*(J$2+1)*'Mana Use'!$B$4/60),1),"infinite")</f>
        <v>68</v>
      </c>
      <c r="K17" s="5">
        <f>IF(('Mana Use'!$B$1-$B17*(K$2+1)*'Mana Use'!$B$4/60)&gt;0,FLOOR($B17/('Mana Use'!$B$1-$B17*(K$2+1)*'Mana Use'!$B$4/60),1),"infinite")</f>
        <v>171</v>
      </c>
      <c r="L17" s="5" t="str">
        <f>IF(('Mana Use'!$B$1-$B17*(L$2+1)*'Mana Use'!$B$4/60)&gt;0,FLOOR($B17/('Mana Use'!$B$1-$B17*(L$2+1)*'Mana Use'!$B$4/60),1),"infinite")</f>
        <v>infinite</v>
      </c>
      <c r="M17" s="5" t="str">
        <f>IF(('Mana Use'!$B$1-$B17*(M$2+1)*'Mana Use'!$B$4/60)&gt;0,FLOOR($B17/('Mana Use'!$B$1-$B17*(M$2+1)*'Mana Use'!$B$4/60),1),"infinite")</f>
        <v>infinite</v>
      </c>
      <c r="N17" s="5" t="str">
        <f>IF(('Mana Use'!$B$1-$B17*(N$2+1)*'Mana Use'!$B$4/60)&gt;0,FLOOR($B17/('Mana Use'!$B$1-$B17*(N$2+1)*'Mana Use'!$B$4/60),1),"infinite")</f>
        <v>infinite</v>
      </c>
      <c r="O17" s="5" t="str">
        <f>IF(('Mana Use'!$B$1-$B17*(O$2+1)*'Mana Use'!$B$4/60)&gt;0,FLOOR($B17/('Mana Use'!$B$1-$B17*(O$2+1)*'Mana Use'!$B$4/60),1),"infinite")</f>
        <v>infinite</v>
      </c>
      <c r="P17" s="5" t="str">
        <f>IF(('Mana Use'!$B$1-$B17*(P$2+1)*'Mana Use'!$B$4/60)&gt;0,FLOOR($B17/('Mana Use'!$B$1-$B17*(P$2+1)*'Mana Use'!$B$4/60),1),"infinite")</f>
        <v>infinite</v>
      </c>
      <c r="Q17" s="5" t="str">
        <f>IF(('Mana Use'!$B$1-$B17*(Q$2+1)*'Mana Use'!$B$4/60)&gt;0,FLOOR($B17/('Mana Use'!$B$1-$B17*(Q$2+1)*'Mana Use'!$B$4/60),1),"infinite")</f>
        <v>infinite</v>
      </c>
    </row>
    <row r="18" spans="1:17" ht="12.75">
      <c r="A18" s="15"/>
      <c r="B18" s="3">
        <v>1200</v>
      </c>
      <c r="C18" s="5">
        <f>IF(('Mana Use'!$B$1-$B18*(C$2+1)*'Mana Use'!$B$4/60)&gt;0,FLOOR($B18/('Mana Use'!$B$1-$B18*(C$2+1)*'Mana Use'!$B$4/60),1),"infinite")</f>
        <v>14</v>
      </c>
      <c r="D18" s="5">
        <f>IF(('Mana Use'!$B$1-$B18*(D$2+1)*'Mana Use'!$B$4/60)&gt;0,FLOOR($B18/('Mana Use'!$B$1-$B18*(D$2+1)*'Mana Use'!$B$4/60),1),"infinite")</f>
        <v>17</v>
      </c>
      <c r="E18" s="5">
        <f>IF(('Mana Use'!$B$1-$B18*(E$2+1)*'Mana Use'!$B$4/60)&gt;0,FLOOR($B18/('Mana Use'!$B$1-$B18*(E$2+1)*'Mana Use'!$B$4/60),1),"infinite")</f>
        <v>20</v>
      </c>
      <c r="F18" s="5">
        <f>IF(('Mana Use'!$B$1-$B18*(F$2+1)*'Mana Use'!$B$4/60)&gt;0,FLOOR($B18/('Mana Use'!$B$1-$B18*(F$2+1)*'Mana Use'!$B$4/60),1),"infinite")</f>
        <v>24</v>
      </c>
      <c r="G18" s="5">
        <f>IF(('Mana Use'!$B$1-$B18*(G$2+1)*'Mana Use'!$B$4/60)&gt;0,FLOOR($B18/('Mana Use'!$B$1-$B18*(G$2+1)*'Mana Use'!$B$4/60),1),"infinite")</f>
        <v>31</v>
      </c>
      <c r="H18" s="5">
        <f>IF(('Mana Use'!$B$1-$B18*(H$2+1)*'Mana Use'!$B$4/60)&gt;0,FLOOR($B18/('Mana Use'!$B$1-$B18*(H$2+1)*'Mana Use'!$B$4/60),1),"infinite")</f>
        <v>43</v>
      </c>
      <c r="I18" s="5">
        <f>IF(('Mana Use'!$B$1-$B18*(I$2+1)*'Mana Use'!$B$4/60)&gt;0,FLOOR($B18/('Mana Use'!$B$1-$B18*(I$2+1)*'Mana Use'!$B$4/60),1),"infinite")</f>
        <v>70</v>
      </c>
      <c r="J18" s="5">
        <f>IF(('Mana Use'!$B$1-$B18*(J$2+1)*'Mana Use'!$B$4/60)&gt;0,FLOOR($B18/('Mana Use'!$B$1-$B18*(J$2+1)*'Mana Use'!$B$4/60),1),"infinite")</f>
        <v>187</v>
      </c>
      <c r="K18" s="5" t="str">
        <f>IF(('Mana Use'!$B$1-$B18*(K$2+1)*'Mana Use'!$B$4/60)&gt;0,FLOOR($B18/('Mana Use'!$B$1-$B18*(K$2+1)*'Mana Use'!$B$4/60),1),"infinite")</f>
        <v>infinite</v>
      </c>
      <c r="L18" s="5" t="str">
        <f>IF(('Mana Use'!$B$1-$B18*(L$2+1)*'Mana Use'!$B$4/60)&gt;0,FLOOR($B18/('Mana Use'!$B$1-$B18*(L$2+1)*'Mana Use'!$B$4/60),1),"infinite")</f>
        <v>infinite</v>
      </c>
      <c r="M18" s="5" t="str">
        <f>IF(('Mana Use'!$B$1-$B18*(M$2+1)*'Mana Use'!$B$4/60)&gt;0,FLOOR($B18/('Mana Use'!$B$1-$B18*(M$2+1)*'Mana Use'!$B$4/60),1),"infinite")</f>
        <v>infinite</v>
      </c>
      <c r="N18" s="5" t="str">
        <f>IF(('Mana Use'!$B$1-$B18*(N$2+1)*'Mana Use'!$B$4/60)&gt;0,FLOOR($B18/('Mana Use'!$B$1-$B18*(N$2+1)*'Mana Use'!$B$4/60),1),"infinite")</f>
        <v>infinite</v>
      </c>
      <c r="O18" s="5" t="str">
        <f>IF(('Mana Use'!$B$1-$B18*(O$2+1)*'Mana Use'!$B$4/60)&gt;0,FLOOR($B18/('Mana Use'!$B$1-$B18*(O$2+1)*'Mana Use'!$B$4/60),1),"infinite")</f>
        <v>infinite</v>
      </c>
      <c r="P18" s="5" t="str">
        <f>IF(('Mana Use'!$B$1-$B18*(P$2+1)*'Mana Use'!$B$4/60)&gt;0,FLOOR($B18/('Mana Use'!$B$1-$B18*(P$2+1)*'Mana Use'!$B$4/60),1),"infinite")</f>
        <v>infinite</v>
      </c>
      <c r="Q18" s="5" t="str">
        <f>IF(('Mana Use'!$B$1-$B18*(Q$2+1)*'Mana Use'!$B$4/60)&gt;0,FLOOR($B18/('Mana Use'!$B$1-$B18*(Q$2+1)*'Mana Use'!$B$4/60),1),"infinite")</f>
        <v>infinite</v>
      </c>
    </row>
    <row r="19" spans="1:17" ht="12.75">
      <c r="A19" s="15"/>
      <c r="B19" s="3">
        <v>1300</v>
      </c>
      <c r="C19" s="5">
        <f>IF(('Mana Use'!$B$1-$B19*(C$2+1)*'Mana Use'!$B$4/60)&gt;0,FLOOR($B19/('Mana Use'!$B$1-$B19*(C$2+1)*'Mana Use'!$B$4/60),1),"infinite")</f>
        <v>16</v>
      </c>
      <c r="D19" s="5">
        <f>IF(('Mana Use'!$B$1-$B19*(D$2+1)*'Mana Use'!$B$4/60)&gt;0,FLOOR($B19/('Mana Use'!$B$1-$B19*(D$2+1)*'Mana Use'!$B$4/60),1),"infinite")</f>
        <v>19</v>
      </c>
      <c r="E19" s="5">
        <f>IF(('Mana Use'!$B$1-$B19*(E$2+1)*'Mana Use'!$B$4/60)&gt;0,FLOOR($B19/('Mana Use'!$B$1-$B19*(E$2+1)*'Mana Use'!$B$4/60),1),"infinite")</f>
        <v>24</v>
      </c>
      <c r="F19" s="5">
        <f>IF(('Mana Use'!$B$1-$B19*(F$2+1)*'Mana Use'!$B$4/60)&gt;0,FLOOR($B19/('Mana Use'!$B$1-$B19*(F$2+1)*'Mana Use'!$B$4/60),1),"infinite")</f>
        <v>30</v>
      </c>
      <c r="G19" s="5">
        <f>IF(('Mana Use'!$B$1-$B19*(G$2+1)*'Mana Use'!$B$4/60)&gt;0,FLOOR($B19/('Mana Use'!$B$1-$B19*(G$2+1)*'Mana Use'!$B$4/60),1),"infinite")</f>
        <v>41</v>
      </c>
      <c r="H19" s="5">
        <f>IF(('Mana Use'!$B$1-$B19*(H$2+1)*'Mana Use'!$B$4/60)&gt;0,FLOOR($B19/('Mana Use'!$B$1-$B19*(H$2+1)*'Mana Use'!$B$4/60),1),"infinite")</f>
        <v>66</v>
      </c>
      <c r="I19" s="5">
        <f>IF(('Mana Use'!$B$1-$B19*(I$2+1)*'Mana Use'!$B$4/60)&gt;0,FLOOR($B19/('Mana Use'!$B$1-$B19*(I$2+1)*'Mana Use'!$B$4/60),1),"infinite")</f>
        <v>159</v>
      </c>
      <c r="J19" s="5" t="str">
        <f>IF(('Mana Use'!$B$1-$B19*(J$2+1)*'Mana Use'!$B$4/60)&gt;0,FLOOR($B19/('Mana Use'!$B$1-$B19*(J$2+1)*'Mana Use'!$B$4/60),1),"infinite")</f>
        <v>infinite</v>
      </c>
      <c r="K19" s="5" t="str">
        <f>IF(('Mana Use'!$B$1-$B19*(K$2+1)*'Mana Use'!$B$4/60)&gt;0,FLOOR($B19/('Mana Use'!$B$1-$B19*(K$2+1)*'Mana Use'!$B$4/60),1),"infinite")</f>
        <v>infinite</v>
      </c>
      <c r="L19" s="5" t="str">
        <f>IF(('Mana Use'!$B$1-$B19*(L$2+1)*'Mana Use'!$B$4/60)&gt;0,FLOOR($B19/('Mana Use'!$B$1-$B19*(L$2+1)*'Mana Use'!$B$4/60),1),"infinite")</f>
        <v>infinite</v>
      </c>
      <c r="M19" s="5" t="str">
        <f>IF(('Mana Use'!$B$1-$B19*(M$2+1)*'Mana Use'!$B$4/60)&gt;0,FLOOR($B19/('Mana Use'!$B$1-$B19*(M$2+1)*'Mana Use'!$B$4/60),1),"infinite")</f>
        <v>infinite</v>
      </c>
      <c r="N19" s="5" t="str">
        <f>IF(('Mana Use'!$B$1-$B19*(N$2+1)*'Mana Use'!$B$4/60)&gt;0,FLOOR($B19/('Mana Use'!$B$1-$B19*(N$2+1)*'Mana Use'!$B$4/60),1),"infinite")</f>
        <v>infinite</v>
      </c>
      <c r="O19" s="5" t="str">
        <f>IF(('Mana Use'!$B$1-$B19*(O$2+1)*'Mana Use'!$B$4/60)&gt;0,FLOOR($B19/('Mana Use'!$B$1-$B19*(O$2+1)*'Mana Use'!$B$4/60),1),"infinite")</f>
        <v>infinite</v>
      </c>
      <c r="P19" s="5" t="str">
        <f>IF(('Mana Use'!$B$1-$B19*(P$2+1)*'Mana Use'!$B$4/60)&gt;0,FLOOR($B19/('Mana Use'!$B$1-$B19*(P$2+1)*'Mana Use'!$B$4/60),1),"infinite")</f>
        <v>infinite</v>
      </c>
      <c r="Q19" s="5" t="str">
        <f>IF(('Mana Use'!$B$1-$B19*(Q$2+1)*'Mana Use'!$B$4/60)&gt;0,FLOOR($B19/('Mana Use'!$B$1-$B19*(Q$2+1)*'Mana Use'!$B$4/60),1),"infinite")</f>
        <v>infinite</v>
      </c>
    </row>
    <row r="20" spans="1:17" ht="12.75">
      <c r="A20" s="15"/>
      <c r="B20" s="3">
        <v>1400</v>
      </c>
      <c r="C20" s="5">
        <f>IF(('Mana Use'!$B$1-$B20*(C$2+1)*'Mana Use'!$B$4/60)&gt;0,FLOOR($B20/('Mana Use'!$B$1-$B20*(C$2+1)*'Mana Use'!$B$4/60),1),"infinite")</f>
        <v>19</v>
      </c>
      <c r="D20" s="5">
        <f>IF(('Mana Use'!$B$1-$B20*(D$2+1)*'Mana Use'!$B$4/60)&gt;0,FLOOR($B20/('Mana Use'!$B$1-$B20*(D$2+1)*'Mana Use'!$B$4/60),1),"infinite")</f>
        <v>22</v>
      </c>
      <c r="E20" s="5">
        <f>IF(('Mana Use'!$B$1-$B20*(E$2+1)*'Mana Use'!$B$4/60)&gt;0,FLOOR($B20/('Mana Use'!$B$1-$B20*(E$2+1)*'Mana Use'!$B$4/60),1),"infinite")</f>
        <v>28</v>
      </c>
      <c r="F20" s="5">
        <f>IF(('Mana Use'!$B$1-$B20*(F$2+1)*'Mana Use'!$B$4/60)&gt;0,FLOOR($B20/('Mana Use'!$B$1-$B20*(F$2+1)*'Mana Use'!$B$4/60),1),"infinite")</f>
        <v>38</v>
      </c>
      <c r="G20" s="5">
        <f>IF(('Mana Use'!$B$1-$B20*(G$2+1)*'Mana Use'!$B$4/60)&gt;0,FLOOR($B20/('Mana Use'!$B$1-$B20*(G$2+1)*'Mana Use'!$B$4/60),1),"infinite")</f>
        <v>58</v>
      </c>
      <c r="H20" s="5">
        <f>IF(('Mana Use'!$B$1-$B20*(H$2+1)*'Mana Use'!$B$4/60)&gt;0,FLOOR($B20/('Mana Use'!$B$1-$B20*(H$2+1)*'Mana Use'!$B$4/60),1),"infinite")</f>
        <v>119</v>
      </c>
      <c r="I20" s="5" t="str">
        <f>IF(('Mana Use'!$B$1-$B20*(I$2+1)*'Mana Use'!$B$4/60)&gt;0,FLOOR($B20/('Mana Use'!$B$1-$B20*(I$2+1)*'Mana Use'!$B$4/60),1),"infinite")</f>
        <v>infinite</v>
      </c>
      <c r="J20" s="5" t="str">
        <f>IF(('Mana Use'!$B$1-$B20*(J$2+1)*'Mana Use'!$B$4/60)&gt;0,FLOOR($B20/('Mana Use'!$B$1-$B20*(J$2+1)*'Mana Use'!$B$4/60),1),"infinite")</f>
        <v>infinite</v>
      </c>
      <c r="K20" s="5" t="str">
        <f>IF(('Mana Use'!$B$1-$B20*(K$2+1)*'Mana Use'!$B$4/60)&gt;0,FLOOR($B20/('Mana Use'!$B$1-$B20*(K$2+1)*'Mana Use'!$B$4/60),1),"infinite")</f>
        <v>infinite</v>
      </c>
      <c r="L20" s="5" t="str">
        <f>IF(('Mana Use'!$B$1-$B20*(L$2+1)*'Mana Use'!$B$4/60)&gt;0,FLOOR($B20/('Mana Use'!$B$1-$B20*(L$2+1)*'Mana Use'!$B$4/60),1),"infinite")</f>
        <v>infinite</v>
      </c>
      <c r="M20" s="5" t="str">
        <f>IF(('Mana Use'!$B$1-$B20*(M$2+1)*'Mana Use'!$B$4/60)&gt;0,FLOOR($B20/('Mana Use'!$B$1-$B20*(M$2+1)*'Mana Use'!$B$4/60),1),"infinite")</f>
        <v>infinite</v>
      </c>
      <c r="N20" s="5" t="str">
        <f>IF(('Mana Use'!$B$1-$B20*(N$2+1)*'Mana Use'!$B$4/60)&gt;0,FLOOR($B20/('Mana Use'!$B$1-$B20*(N$2+1)*'Mana Use'!$B$4/60),1),"infinite")</f>
        <v>infinite</v>
      </c>
      <c r="O20" s="5" t="str">
        <f>IF(('Mana Use'!$B$1-$B20*(O$2+1)*'Mana Use'!$B$4/60)&gt;0,FLOOR($B20/('Mana Use'!$B$1-$B20*(O$2+1)*'Mana Use'!$B$4/60),1),"infinite")</f>
        <v>infinite</v>
      </c>
      <c r="P20" s="5" t="str">
        <f>IF(('Mana Use'!$B$1-$B20*(P$2+1)*'Mana Use'!$B$4/60)&gt;0,FLOOR($B20/('Mana Use'!$B$1-$B20*(P$2+1)*'Mana Use'!$B$4/60),1),"infinite")</f>
        <v>infinite</v>
      </c>
      <c r="Q20" s="5" t="str">
        <f>IF(('Mana Use'!$B$1-$B20*(Q$2+1)*'Mana Use'!$B$4/60)&gt;0,FLOOR($B20/('Mana Use'!$B$1-$B20*(Q$2+1)*'Mana Use'!$B$4/60),1),"infinite")</f>
        <v>infinite</v>
      </c>
    </row>
    <row r="21" spans="1:17" ht="12.75">
      <c r="A21" s="15"/>
      <c r="B21" s="3">
        <v>1500</v>
      </c>
      <c r="C21" s="5">
        <f>IF(('Mana Use'!$B$1-$B21*(C$2+1)*'Mana Use'!$B$4/60)&gt;0,FLOOR($B21/('Mana Use'!$B$1-$B21*(C$2+1)*'Mana Use'!$B$4/60),1),"infinite")</f>
        <v>21</v>
      </c>
      <c r="D21" s="5">
        <f>IF(('Mana Use'!$B$1-$B21*(D$2+1)*'Mana Use'!$B$4/60)&gt;0,FLOOR($B21/('Mana Use'!$B$1-$B21*(D$2+1)*'Mana Use'!$B$4/60),1),"infinite")</f>
        <v>26</v>
      </c>
      <c r="E21" s="5">
        <f>IF(('Mana Use'!$B$1-$B21*(E$2+1)*'Mana Use'!$B$4/60)&gt;0,FLOOR($B21/('Mana Use'!$B$1-$B21*(E$2+1)*'Mana Use'!$B$4/60),1),"infinite")</f>
        <v>34</v>
      </c>
      <c r="F21" s="5">
        <f>IF(('Mana Use'!$B$1-$B21*(F$2+1)*'Mana Use'!$B$4/60)&gt;0,FLOOR($B21/('Mana Use'!$B$1-$B21*(F$2+1)*'Mana Use'!$B$4/60),1),"infinite")</f>
        <v>49</v>
      </c>
      <c r="G21" s="5">
        <f>IF(('Mana Use'!$B$1-$B21*(G$2+1)*'Mana Use'!$B$4/60)&gt;0,FLOOR($B21/('Mana Use'!$B$1-$B21*(G$2+1)*'Mana Use'!$B$4/60),1),"infinite")</f>
        <v>88</v>
      </c>
      <c r="H21" s="5">
        <f>IF(('Mana Use'!$B$1-$B21*(H$2+1)*'Mana Use'!$B$4/60)&gt;0,FLOOR($B21/('Mana Use'!$B$1-$B21*(H$2+1)*'Mana Use'!$B$4/60),1),"infinite")</f>
        <v>400</v>
      </c>
      <c r="I21" s="5" t="str">
        <f>IF(('Mana Use'!$B$1-$B21*(I$2+1)*'Mana Use'!$B$4/60)&gt;0,FLOOR($B21/('Mana Use'!$B$1-$B21*(I$2+1)*'Mana Use'!$B$4/60),1),"infinite")</f>
        <v>infinite</v>
      </c>
      <c r="J21" s="5" t="str">
        <f>IF(('Mana Use'!$B$1-$B21*(J$2+1)*'Mana Use'!$B$4/60)&gt;0,FLOOR($B21/('Mana Use'!$B$1-$B21*(J$2+1)*'Mana Use'!$B$4/60),1),"infinite")</f>
        <v>infinite</v>
      </c>
      <c r="K21" s="5" t="str">
        <f>IF(('Mana Use'!$B$1-$B21*(K$2+1)*'Mana Use'!$B$4/60)&gt;0,FLOOR($B21/('Mana Use'!$B$1-$B21*(K$2+1)*'Mana Use'!$B$4/60),1),"infinite")</f>
        <v>infinite</v>
      </c>
      <c r="L21" s="5" t="str">
        <f>IF(('Mana Use'!$B$1-$B21*(L$2+1)*'Mana Use'!$B$4/60)&gt;0,FLOOR($B21/('Mana Use'!$B$1-$B21*(L$2+1)*'Mana Use'!$B$4/60),1),"infinite")</f>
        <v>infinite</v>
      </c>
      <c r="M21" s="5" t="str">
        <f>IF(('Mana Use'!$B$1-$B21*(M$2+1)*'Mana Use'!$B$4/60)&gt;0,FLOOR($B21/('Mana Use'!$B$1-$B21*(M$2+1)*'Mana Use'!$B$4/60),1),"infinite")</f>
        <v>infinite</v>
      </c>
      <c r="N21" s="5" t="str">
        <f>IF(('Mana Use'!$B$1-$B21*(N$2+1)*'Mana Use'!$B$4/60)&gt;0,FLOOR($B21/('Mana Use'!$B$1-$B21*(N$2+1)*'Mana Use'!$B$4/60),1),"infinite")</f>
        <v>infinite</v>
      </c>
      <c r="O21" s="5" t="str">
        <f>IF(('Mana Use'!$B$1-$B21*(O$2+1)*'Mana Use'!$B$4/60)&gt;0,FLOOR($B21/('Mana Use'!$B$1-$B21*(O$2+1)*'Mana Use'!$B$4/60),1),"infinite")</f>
        <v>infinite</v>
      </c>
      <c r="P21" s="5" t="str">
        <f>IF(('Mana Use'!$B$1-$B21*(P$2+1)*'Mana Use'!$B$4/60)&gt;0,FLOOR($B21/('Mana Use'!$B$1-$B21*(P$2+1)*'Mana Use'!$B$4/60),1),"infinite")</f>
        <v>infinite</v>
      </c>
      <c r="Q21" s="5" t="str">
        <f>IF(('Mana Use'!$B$1-$B21*(Q$2+1)*'Mana Use'!$B$4/60)&gt;0,FLOOR($B21/('Mana Use'!$B$1-$B21*(Q$2+1)*'Mana Use'!$B$4/60),1),"infinite")</f>
        <v>infinite</v>
      </c>
    </row>
    <row r="23" ht="12.75">
      <c r="F23" s="6"/>
    </row>
  </sheetData>
  <sheetProtection sheet="1" objects="1" scenarios="1"/>
  <mergeCells count="2">
    <mergeCell ref="A3:A21"/>
    <mergeCell ref="C1:Q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Mana use</dc:title>
  <dc:subject>how many casts of a spell you can get per mana pool</dc:subject>
  <dc:creator>just me</dc:creator>
  <cp:keywords>mana, spells, casts, mana pool, regen</cp:keywords>
  <dc:description/>
  <cp:lastModifiedBy>UsYr Illus</cp:lastModifiedBy>
  <dcterms:created xsi:type="dcterms:W3CDTF">2002-11-23T22:32:34Z</dcterms:created>
  <dcterms:modified xsi:type="dcterms:W3CDTF">2003-01-13T02:58:45Z</dcterms:modified>
  <cp:category/>
  <cp:version/>
  <cp:contentType/>
  <cp:contentStatus/>
</cp:coreProperties>
</file>